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16608" windowHeight="9432"/>
  </bookViews>
  <sheets>
    <sheet name="ЛСР по форме №4 с материалами" sheetId="2" r:id="rId1"/>
  </sheets>
  <definedNames>
    <definedName name="Print_Titles" localSheetId="0">'ЛСР по форме №4 с материалами'!$29:$29</definedName>
    <definedName name="_xlnm.Print_Titles" localSheetId="0">'ЛСР по форме №4 с материалами'!$29:$29</definedName>
  </definedNames>
  <calcPr calcId="124519"/>
</workbook>
</file>

<file path=xl/calcChain.xml><?xml version="1.0" encoding="utf-8"?>
<calcChain xmlns="http://schemas.openxmlformats.org/spreadsheetml/2006/main">
  <c r="H158" i="2"/>
  <c r="D16" s="1"/>
  <c r="H157"/>
</calcChain>
</file>

<file path=xl/sharedStrings.xml><?xml version="1.0" encoding="utf-8"?>
<sst xmlns="http://schemas.openxmlformats.org/spreadsheetml/2006/main" count="610" uniqueCount="459">
  <si>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</si>
  <si>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</si>
  <si>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</si>
  <si>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</si>
  <si>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</si>
  <si>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</si>
  <si>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</si>
  <si>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</si>
  <si>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</si>
  <si>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</si>
  <si>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</si>
  <si>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</si>
  <si>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</si>
  <si>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</si>
  <si>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</si>
  <si>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</si>
  <si>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</si>
  <si>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</si>
  <si>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</si>
  <si>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</si>
  <si>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</si>
  <si>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" _____ " ________________ 2019 г.</t>
  </si>
  <si>
    <t>"______ " _______________2019 г.</t>
  </si>
  <si>
    <t>Затраты труда рабочих, чел.-ч, не занятых обслуживанием машин / ТЗМ</t>
  </si>
  <si>
    <t>Мурманская область, Ковдорский район, н.п. Куропта</t>
  </si>
  <si>
    <r>
      <t xml:space="preserve">ЛОКАЛЬНЫЙ СМЕТНЫЙ РАСЧЕТ № </t>
    </r>
    <r>
      <rPr>
        <sz val="12"/>
        <rFont val="Arial"/>
        <family val="2"/>
        <charset val="204"/>
      </rPr>
      <t>И24-ЭС-Ков.2</t>
    </r>
  </si>
  <si>
    <t>Ремонт части воздушной линии 6кВ  ПС368 ф.21-Л4 Р7 Инв.  №003303_кд.</t>
  </si>
  <si>
    <t>Основание: ТЗ</t>
  </si>
  <si>
    <t>тыс. руб.</t>
  </si>
  <si>
    <t>___________________________508,869</t>
  </si>
  <si>
    <t xml:space="preserve">Составлен(а) в текущих (прогнозных) ценах по состоянию на 3 кв 2021 г с дефлятором на 01.01.2024 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</si>
  <si>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</si>
  <si>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</si>
  <si>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_______________________________________________________________________________________________835,69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</si>
  <si>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</si>
  <si>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</si>
  <si>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_______________________________________________________________________________________________237,3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</si>
  <si>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</si>
  <si>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</si>
  <si>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_______________________________________________________________________________________________13,868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</si>
  <si>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</si>
  <si>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_______________________________________________________________________________________________167,880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</si>
  <si>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</si>
  <si>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_______________________________________________________________________________________________2336,087</t>
  </si>
  <si>
    <t>Раздел 1. Замена деревянной стойки и траверсы одностоечной без замены ж/б приставки / Одностоечная деревянная опора с ж/б приставкой с траверсой деревянной.</t>
  </si>
  <si>
    <t>1</t>
  </si>
  <si>
    <r>
      <t>ТЕР33-04-042-01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</si>
  <si>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Демонтаж опор ВЛ 0,38-10 кВ: без приставок одностоечных
(1 опора)</t>
    </r>
    <r>
      <rPr>
        <i/>
        <sz val="7"/>
        <rFont val="Arial"/>
        <family val="2"/>
        <charset val="204"/>
      </rPr>
      <t xml:space="preserve">
(Приказ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ТЕР33-04-042-01 3 квартал 2021 г. ОЗП=25,29; ЭМ=10,36; ЗПМ=25,29
НР (15814,17 руб.): 107%=126%*0.85 от ФОТ (14779,6 руб.)
СП (7094,21 руб.): 48%=60%*0.8 от ФОТ (14779,6 руб.)</t>
    </r>
  </si>
  <si>
    <t>1473,91
436,71</t>
  </si>
  <si>
    <t>1037,2
302,27</t>
  </si>
  <si>
    <t>20744
6045,40</t>
  </si>
  <si>
    <t>0,972
0,528</t>
  </si>
  <si>
    <t>19,44
10,56</t>
  </si>
  <si>
    <t>2</t>
  </si>
  <si>
    <r>
      <t>ТЕРм08-01-052-01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</si>
  <si>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 /Изолятор опорный напряжением: до 10 кВ, количество точек крепления 1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ТЕРм08-01-052-01 3 квартал 2021 г. ОЗП=25,29; ЭМ=13,03; ЗПМ=25,29; МАТ=7,76
НР (4337,15 руб.): 89%=105%*0.85 от ФОТ (4873,2 руб.)
СП (2534,06 руб.): 52%=65%*0.8 от ФОТ (4873,2 руб.)</t>
    </r>
  </si>
  <si>
    <t>92,17
78,85</t>
  </si>
  <si>
    <t>13,32
2,37</t>
  </si>
  <si>
    <t>799,2
142,20</t>
  </si>
  <si>
    <t>0,1656
0,0036</t>
  </si>
  <si>
    <t>9,94
0,22</t>
  </si>
  <si>
    <t>3</t>
  </si>
  <si>
    <r>
      <t>ТЕРм08-02-305-02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</si>
  <si>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Демонтаж/Крюк стенной: одинарный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ТЕРм08-02-305-02 3 квартал 2021 г. ОЗП=25,29; ЭМ=9,94; ЗПМ=25,29; МАТ=25,2
НР (16573,76 руб.): 89%=105%*0.85 от ФОТ (18622,2 руб.)
СП (9683,54 руб.): 52%=65%*0.8 от ФОТ (18622,2 руб.)</t>
    </r>
  </si>
  <si>
    <t>495,93
199,57</t>
  </si>
  <si>
    <t>296,36
110,8</t>
  </si>
  <si>
    <t>17781,6
6648,00</t>
  </si>
  <si>
    <t>0,4392
0,1656</t>
  </si>
  <si>
    <t>26,35
9,94</t>
  </si>
  <si>
    <t>4</t>
  </si>
  <si>
    <r>
      <t>ТЕР33-04-016-01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</si>
  <si>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Развозка конструкций и материалов опор ВЛ 0,38-10 кВ по трассе: одностоечных деревянных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ТЕР33-04-016-01 3 квартал 2021 г. ОЗП=25,29; ЭМ=13,36; ЗПМ=25,29
НР (4752,3 руб.): 107%=126%*0.85 от ФОТ (4441,4 руб.)
СП (1820,97 руб.): 41%=60%*(0.85*0.8) от ФОТ (4441,4 руб.)</t>
    </r>
  </si>
  <si>
    <t>293,64
111,68</t>
  </si>
  <si>
    <t>181,96
110,39</t>
  </si>
  <si>
    <t>3639,2
2207,80</t>
  </si>
  <si>
    <t>0,276
0,165</t>
  </si>
  <si>
    <t>5,52
3,3</t>
  </si>
  <si>
    <t>5</t>
  </si>
  <si>
    <r>
      <t>ТЕР33-04-016-05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</si>
  <si>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Развозка конструкций и материалов опор ВЛ 0,38-10 кВ по трассе: материалов оснастки одностоечных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ТЕР33-04-016-05 3 квартал 2021 г. ОЗП=25,29; ЭМ=13,35; ЗПМ=25,29
НР (5991,14 руб.): 107%=126%*0.85 от ФОТ (5599,2 руб.)
СП (2295,67 руб.): 41%=60%*(0.85*0.8) от ФОТ (5599,2 руб.)</t>
    </r>
  </si>
  <si>
    <t>371,09
139,6</t>
  </si>
  <si>
    <t>231,49
140,36</t>
  </si>
  <si>
    <t>4629,8
2807,20</t>
  </si>
  <si>
    <t>0,345
0,21</t>
  </si>
  <si>
    <t>6,9
4,2</t>
  </si>
  <si>
    <t>6</t>
  </si>
  <si>
    <r>
      <t>ТЕР33-04-001-01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</si>
  <si>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Установка с помощью механизмов деревянных опор ВЛ 0,38; 6-10 кВ из пропитанных цельных стоек: одностоечных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ТЕР33-04-001-01 3 квартал 2021 г. ОЗП=25,29; ЭМ=10,84; ЗПМ=25,29; МАТ=4,44
НР (55369,29 руб.): 107%=126%*0.85 от ФОТ (51747 руб.)
СП (21216,27 руб.): 41%=60%*(0.85*0.8) от ФОТ (51747 руб.)</t>
    </r>
  </si>
  <si>
    <t>4858,34
1917,42</t>
  </si>
  <si>
    <t>2554,93
669,93</t>
  </si>
  <si>
    <t>51098,6
13398,60</t>
  </si>
  <si>
    <t>4,3746
1,17</t>
  </si>
  <si>
    <t>87,49
23,4</t>
  </si>
  <si>
    <t>7</t>
  </si>
  <si>
    <r>
      <t>ТЕРм08-02-305-04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</si>
  <si>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Траверса на опоре
(1 шт.)</t>
    </r>
    <r>
      <rPr>
        <i/>
        <sz val="7"/>
        <rFont val="Arial"/>
        <family val="2"/>
        <charset val="204"/>
      </rPr>
      <t xml:space="preserve">
(ОП п.1.8.3 При производстве работ на высоте свыше расстояний, указанных в общих положениях к разделам сборника: при высоте свыше 8 до 15 м ОЗП=1,1; ТЗ=1,1;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ТЕРм08-02-305-04 3 квартал 2021 г. ОЗП=25,29; ЭМ=9,94; ЗПМ=25,29; МАТ=24,87
НР (6523,88 руб.): 89%=105%*0.85 от ФОТ (7330,2 руб.)
СП (3811,7 руб.): 52%=65%*0.8 от ФОТ (7330,2 руб.)</t>
    </r>
  </si>
  <si>
    <t>572,09
246,03</t>
  </si>
  <si>
    <t>322,18
120,48</t>
  </si>
  <si>
    <t>6443,6
2409,60</t>
  </si>
  <si>
    <t>0,5412
0,18</t>
  </si>
  <si>
    <t>10,82
3,6</t>
  </si>
  <si>
    <t>Итого прямые затраты по разделу в текущих ценах</t>
  </si>
  <si>
    <t>105136,00
33658,80</t>
  </si>
  <si>
    <t>166,46
55,22</t>
  </si>
  <si>
    <t>Накладные расходы</t>
  </si>
  <si>
    <t>Сметная прибыль</t>
  </si>
  <si>
    <t>Итого по разделу 1 Замена деревянной стойки и траверсы одностоечной без замены ж/б приставки / Одностоечная деревянная опора с ж/б приставкой с траверсой деревянной.</t>
  </si>
  <si>
    <t>Раздел 2. Установка деревянной траверсы на одностоечной опоре вместо крюков/ Одностоечная деревянная опора с ж/б приставкой без траверсы</t>
  </si>
  <si>
    <t>8</t>
  </si>
  <si>
    <r>
      <t>Демонтаж/Изолятор опорный напряжением: до 10 кВ, количество точек крепления 1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
ИНДЕКС К ПОЗИЦИИ:
ТЕРм08-01-052-01 3 квартал 2021 г. ОЗП=25,29; ЭМ=13,03; ЗПМ=25,29; МАТ=7,76
НР (1204,7 руб.): 89%=105%*0.85 от ФОТ (1353,6 руб.)
СП (703,87 руб.): 52%=65%*0.8 от ФОТ (1353,6 руб.)</t>
    </r>
  </si>
  <si>
    <t>76,81
65,71</t>
  </si>
  <si>
    <t>11,1
1,97</t>
  </si>
  <si>
    <t>222
39,40</t>
  </si>
  <si>
    <t>0,138
0,003</t>
  </si>
  <si>
    <t>2,76
0,06</t>
  </si>
  <si>
    <t>9</t>
  </si>
  <si>
    <r>
      <t>Демонтаж/Крюк стенной: одинарный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
ИНДЕКС К ПОЗИЦИИ:
ТЕРм08-02-305-02 3 квартал 2021 г. ОЗП=25,29; ЭМ=9,94; ЗПМ=25,29; МАТ=25,2
НР (4603,79 руб.): 89%=105%*0.85 от ФОТ (5172,8 руб.)
СП (2689,86 руб.): 52%=65%*0.8 от ФОТ (5172,8 руб.)</t>
    </r>
  </si>
  <si>
    <t>413,28
166,31</t>
  </si>
  <si>
    <t>246,97
92,33</t>
  </si>
  <si>
    <t>4939,4
1846,60</t>
  </si>
  <si>
    <t>0,366
0,138</t>
  </si>
  <si>
    <t>7,32
2,76</t>
  </si>
  <si>
    <t>10</t>
  </si>
  <si>
    <r>
      <t>Развозка конструкций и материалов опор ВЛ10 кВ по трассе: материалов оснастки одностоечных деревянных опор
(1 опора)</t>
    </r>
    <r>
      <rPr>
        <i/>
        <sz val="7"/>
        <rFont val="Arial"/>
        <family val="2"/>
        <charset val="204"/>
      </rPr>
      <t xml:space="preserve">
ИНДЕКС К ПОЗИЦИИ:
ТЕР33-04-016-05 3 квартал 2021 г. ОЗП=25,29; ЭМ=13,35; ЗПМ=25,29
НР (2083,61 руб.): 107%=126%*0.85 от ФОТ (1947,3 руб.)
СП (798,39 руб.): 41%=60%*(0.85*0.8) от ФОТ (1947,3 руб.)</t>
    </r>
  </si>
  <si>
    <t>255,49
101,16</t>
  </si>
  <si>
    <t>154,33
93,57</t>
  </si>
  <si>
    <t>1543,3
935,70</t>
  </si>
  <si>
    <t>0,25
0,14</t>
  </si>
  <si>
    <t>2,5
1,4</t>
  </si>
  <si>
    <t>11</t>
  </si>
  <si>
    <r>
      <t>Траверса на опоре
(1 шт.)</t>
    </r>
    <r>
      <rPr>
        <i/>
        <sz val="7"/>
        <rFont val="Arial"/>
        <family val="2"/>
        <charset val="204"/>
      </rPr>
      <t xml:space="preserve">
(ОП п.1.8.3 При производстве работ на высоте свыше расстояний, указанных в общих положениях к разделам сборника: при высоте свыше 8 до 15 м ОЗП=1,1; ТЗ=1,1)
ИНДЕКС К ПОЗИЦИИ:
ТЕРм08-02-305-04 3 квартал 2021 г. ОЗП=25,29; ЭМ=9,94; ЗПМ=25,29; МАТ=24,87
НР (2718,33 руб.): 89%=105%*0.85 от ФОТ (3054,3 руб.)
СП (1588,24 руб.): 52%=65%*0.8 от ФОТ (3054,3 руб.)</t>
    </r>
  </si>
  <si>
    <t>477,24
205,03</t>
  </si>
  <si>
    <t>268,48
100,4</t>
  </si>
  <si>
    <t>2684,8
1004,00</t>
  </si>
  <si>
    <t>0,451
0,15</t>
  </si>
  <si>
    <t>4,51
1,5</t>
  </si>
  <si>
    <t>9389,50
3825,70</t>
  </si>
  <si>
    <t>17,09
5,72</t>
  </si>
  <si>
    <t>Итого по разделу 2 Установка деревянной траверсы на одностоечной опоре вместо крюков/ Одностоечная деревянная опора с ж/б приставкой без траверсы</t>
  </si>
  <si>
    <t>Раздел 3. Замена деревянных стоек, траверсы анкерной опоры без замены ж/б приставок/ Анкерная (А-образная) деревянная опора с траверсой деревянной.</t>
  </si>
  <si>
    <t>12</t>
  </si>
  <si>
    <r>
      <t>ТЕР33-04-042-07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</si>
  <si>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Демонтаж опор ВЛ 0,38-10 кВ: с приставками А-образных
(1 опора)</t>
    </r>
    <r>
      <rPr>
        <i/>
        <sz val="7"/>
        <rFont val="Arial"/>
        <family val="2"/>
        <charset val="204"/>
      </rPr>
      <t xml:space="preserve">
(Приказ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ТЕР33-04-042-07 3 квартал 2021 г. ОЗП=25,29; ЭМ=10,67; ЗПМ=25,29
НР (13498,11 руб.): 107%=126%*0.85 от ФОТ (12615,06 руб.)
СП (6055,23 руб.): 48%=60%*0.8 от ФОТ (12615,06 руб.)</t>
    </r>
  </si>
  <si>
    <t>4250,96
1088,89</t>
  </si>
  <si>
    <t>3162,07
1013,62</t>
  </si>
  <si>
    <t>18972,42
6081,72</t>
  </si>
  <si>
    <t>2,424
1,836</t>
  </si>
  <si>
    <t>14,54
11,02</t>
  </si>
  <si>
    <t>13</t>
  </si>
  <si>
    <r>
      <t>Демонтаж/Изолятор опорный напряжением: до 10 кВ, количество точек крепления 1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ТЕРм08-01-052-01 3 квартал 2021 г. ОЗП=25,29; ЭМ=13,03; ЗПМ=25,29; МАТ=7,76
НР (1301,14 руб.): 89%=105%*0.85 от ФОТ (1461,96 руб.)
СП (760,22 руб.): 52%=65%*0.8 от ФОТ (1461,96 руб.)</t>
    </r>
  </si>
  <si>
    <t>239,76
42,66</t>
  </si>
  <si>
    <t>2,98
0,06</t>
  </si>
  <si>
    <t>14</t>
  </si>
  <si>
    <r>
      <t>Демонтаж/Крюк стенной: одинарный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ТЕРм08-02-305-02 3 квартал 2021 г. ОЗП=25,29; ЭМ=9,94; ЗПМ=25,29; МАТ=25,2
НР (4972,13 руб.): 89%=105%*0.85 от ФОТ (5586,66 руб.)
СП (2905,06 руб.): 52%=65%*0.8 от ФОТ (5586,66 руб.)</t>
    </r>
  </si>
  <si>
    <t>5334,48
1994,40</t>
  </si>
  <si>
    <t>7,91
2,98</t>
  </si>
  <si>
    <t>15</t>
  </si>
  <si>
    <r>
      <t>ТЕР33-04-016-03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</si>
  <si>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Развозка конструкций и материалов опор ВЛ 0,38-10 кВ по трассе: А-образных деревянных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ТЕР33-04-016-03 3 квартал 2021 г. ОЗП=25,29; ЭМ=11,19; ЗПМ=25,29
НР (6073,51 руб.): 107%=126%*0.85 от ФОТ (5676,18 руб.)
СП (2327,23 руб.): 41%=60%*(0.85*0.8) от ФОТ (5676,18 руб.)</t>
    </r>
  </si>
  <si>
    <t>1672,87
323,52</t>
  </si>
  <si>
    <t>1349,35
622,51</t>
  </si>
  <si>
    <t>8096,1
3735,06</t>
  </si>
  <si>
    <t>0,8004
0,93</t>
  </si>
  <si>
    <t>4,8
5,58</t>
  </si>
  <si>
    <t>16</t>
  </si>
  <si>
    <r>
      <t>ТЕР33-04-016-06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</si>
  <si>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Развозка конструкций и материалов опор ВЛ 0,38-10 кВ по трассе: материалов оснастки сложных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ТЕР33-04-016-06 3 квартал 2021 г. ОЗП=25,29; ЭМ=13,35; ЗПМ=25,29
НР (2103,45 руб.): 107%=126%*0.85 от ФОТ (1965,84 руб.)
СП (805,99 руб.): 41%=60%*(0.85*0.8) от ФОТ (1965,84 руб.)</t>
    </r>
  </si>
  <si>
    <t>431,7
167,17</t>
  </si>
  <si>
    <t>264,53
160,47</t>
  </si>
  <si>
    <t>1587,18
962,82</t>
  </si>
  <si>
    <t>0,414
0,24</t>
  </si>
  <si>
    <t>2,48
1,44</t>
  </si>
  <si>
    <t>17</t>
  </si>
  <si>
    <r>
      <t>ТЕР33-04-001-04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</si>
  <si>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Установка с помощью механизмов деревянных опор ВЛ 0,38; 6-10 кВ из пропитанных цельных стоек: А-образных концевых, анкерных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ТЕР33-04-001-04 3 квартал 2021 г. ОЗП=25,29; ЭМ=11,49; ЗПМ=25,29; МАТ=4,44
НР (11054,41 руб.): 107%=126%*0.85 от ФОТ (10331,22 руб.)
СП (4235,8 руб.): 41%=60%*(0.85*0.8) от ФОТ (10331,22 руб.)</t>
    </r>
  </si>
  <si>
    <t>16181,63
8733,78</t>
  </si>
  <si>
    <t>7061,87
1597,44</t>
  </si>
  <si>
    <t>19,9272
2,79</t>
  </si>
  <si>
    <t>19,93
2,79</t>
  </si>
  <si>
    <t>18</t>
  </si>
  <si>
    <r>
      <t>ТЕР33-04-001-03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</si>
  <si>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Установка с помощью механизмов деревянных опор ВЛ 0,38; 6-10 кВ из пропитанных цельных стоек: А-образных угловых промежуточных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ТЕР33-04-001-03 3 квартал 2021 г. ОЗП=25,29; ЭМ=11,19; ЗПМ=25,29; МАТ=4,44
НР (44851,35 руб.): 107%=126%*0.85 от ФОТ (41917,15 руб.)
СП (17186,03 руб.): 41%=60%*(0.85*0.8) от ФОТ (41917,15 руб.)</t>
    </r>
  </si>
  <si>
    <t>13771,34
6785,99</t>
  </si>
  <si>
    <t>6599,36
1597,44</t>
  </si>
  <si>
    <t>32996,8
7987,20</t>
  </si>
  <si>
    <t>15,4836
2,79</t>
  </si>
  <si>
    <t>77,42
13,95</t>
  </si>
  <si>
    <t>19</t>
  </si>
  <si>
    <r>
      <t>Траверса на опоре
(1 шт.)</t>
    </r>
    <r>
      <rPr>
        <i/>
        <sz val="7"/>
        <rFont val="Arial"/>
        <family val="2"/>
        <charset val="204"/>
      </rPr>
      <t xml:space="preserve">
(ОП п.1.8.3 При производстве работ на высоте свыше расстояний, указанных в общих положениях к разделам сборника: при высоте свыше 8 до 15 м ОЗП=1,1; ТЗ=1,1;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ТЕРм08-02-305-04 3 квартал 2021 г. ОЗП=25,29; ЭМ=9,94; ЗПМ=25,29; МАТ=24,87
НР (1957,16 руб.): 89%=105%*0.85 от ФОТ (2199,06 руб.)
СП (1143,51 руб.): 52%=65%*0.8 от ФОТ (2199,06 руб.)</t>
    </r>
  </si>
  <si>
    <t>1933,08
722,88</t>
  </si>
  <si>
    <t>3,25
1,08</t>
  </si>
  <si>
    <t>76221,69
23124,18</t>
  </si>
  <si>
    <t>133,31
38,9</t>
  </si>
  <si>
    <t>Итого по разделу 3 Замена деревянных стоек, траверсы анкерной опоры без замены ж/б приставок/ Анкерная (А-образная) деревянная опора с траверсой деревянной.</t>
  </si>
  <si>
    <t>Раздел 4. Замена деревянных стоек, подкоса, траверсы анкерной опоры без замены ж/б приставок/ Анкерная (А-образная) деревянная опора с подкосом с траверсой</t>
  </si>
  <si>
    <t>20</t>
  </si>
  <si>
    <r>
      <t>ТЕР33-04-042-03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</si>
  <si>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Демонтаж опор ВЛ 0,38-10 кВ: без приставок одностоечных с двумя подкосами
(1 опора)</t>
    </r>
    <r>
      <rPr>
        <i/>
        <sz val="7"/>
        <rFont val="Arial"/>
        <family val="2"/>
        <charset val="204"/>
      </rPr>
      <t xml:space="preserve">
(Приказ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ТЕР33-04-042-03 3 квартал 2021 г. ОЗП=25,29; ЭМ=10,94; ЗПМ=25,29
НР (16465,11 руб.): 107%=126%*0.85 от ФОТ (15387,95 руб.)
СП (7386,22 руб.): 48%=60%*0.8 от ФОТ (15387,95 руб.)</t>
    </r>
  </si>
  <si>
    <t>6261,31
1379,92</t>
  </si>
  <si>
    <t>4881,39
1697,67</t>
  </si>
  <si>
    <t>24406,95
8488,35</t>
  </si>
  <si>
    <t>3,072
3,156</t>
  </si>
  <si>
    <t>15,36
15,78</t>
  </si>
  <si>
    <t>21</t>
  </si>
  <si>
    <r>
      <t>Демонтаж/Изолятор опорный напряжением: до 10 кВ, количество точек крепления 1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ТЕРм08-01-052-01 3 квартал 2021 г. ОЗП=25,29; ЭМ=13,03; ЗПМ=25,29; МАТ=7,76
НР (1084,29 руб.): 89%=105%*0.85 от ФОТ (1218,3 руб.)
СП (633,52 руб.): 52%=65%*0.8 от ФОТ (1218,3 руб.)</t>
    </r>
  </si>
  <si>
    <t>199,8
35,55</t>
  </si>
  <si>
    <t>2,48
0,05</t>
  </si>
  <si>
    <t>22</t>
  </si>
  <si>
    <r>
      <t>Демонтаж/Крюк стенной: одинарный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ТЕРм08-02-305-02 3 квартал 2021 г. ОЗП=25,29; ЭМ=9,94; ЗПМ=25,29; МАТ=25,2
НР (4143,44 руб.): 89%=105%*0.85 от ФОТ (4655,55 руб.)
СП (2420,89 руб.): 52%=65%*0.8 от ФОТ (4655,55 руб.)</t>
    </r>
  </si>
  <si>
    <t>4445,4
1662,00</t>
  </si>
  <si>
    <t>6,59
2,48</t>
  </si>
  <si>
    <t>23</t>
  </si>
  <si>
    <r>
      <t>Развозка конструкций и материалов опор ВЛ10 кВ по трассе: А-образных деревянных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ТЕР33-04-016-03 3 квартал 2021 г. ОЗП=25,29; ЭМ=11,19; ЗПМ=25,29
НР (5061,26 руб.): 107%=126%*0.85 от ФОТ (4730,15 руб.)
СП (1939,36 руб.): 41%=60%*(0.85*0.8) от ФОТ (4730,15 руб.)</t>
    </r>
  </si>
  <si>
    <t>6746,75
3112,55</t>
  </si>
  <si>
    <t>4
4,65</t>
  </si>
  <si>
    <t>24</t>
  </si>
  <si>
    <r>
      <t>Развозка конструкций и материалов опор ВЛ 0,38-10 кВ по трассе: материалов оснастки одностоечных опор (подкос)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ТЕР33-04-016-05 3 квартал 2021 г. ОЗП=25,29; ЭМ=13,35; ЗПМ=25,29
НР (1497,79 руб.): 107%=126%*0.85 от ФОТ (1399,8 руб.)
СП (573,92 руб.): 41%=60%*(0.85*0.8) от ФОТ (1399,8 руб.)</t>
    </r>
  </si>
  <si>
    <t>1157,45
701,80</t>
  </si>
  <si>
    <t>1,73
1,05</t>
  </si>
  <si>
    <t>25</t>
  </si>
  <si>
    <r>
      <t>Развозка конструкций и материалов опор ВЛ 0,38-10 кВ по трассе: материалов оснастки сложных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ТЕР33-04-016-06 3 квартал 2021 г. ОЗП=25,29; ЭМ=13,35; ЗПМ=25,29
НР (1752,87 руб.): 107%=126%*0.85 от ФОТ (1638,2 руб.)
СП (671,66 руб.): 41%=60%*(0.85*0.8) от ФОТ (1638,2 руб.)</t>
    </r>
  </si>
  <si>
    <t>1322,65
802,35</t>
  </si>
  <si>
    <t>2,07
1,2</t>
  </si>
  <si>
    <t>26</t>
  </si>
  <si>
    <t>27</t>
  </si>
  <si>
    <r>
      <t>Установка с помощью механизмов деревянных опор ВЛ 0,38; 6-10 кВ из пропитанных цельных стоек: одностоечных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ТЕР33-04-001-01 3 квартал 2021 г. ОЗП=25,29; ЭМ=10,84; ЗПМ=25,29; МАТ=4,44
НР (13842,32 руб.): 107%=126%*0.85 от ФОТ (12936,75 руб.)
СП (5304,07 руб.): 41%=60%*(0.85*0.8) от ФОТ (12936,75 руб.)</t>
    </r>
  </si>
  <si>
    <t>12774,65
3349,65</t>
  </si>
  <si>
    <t>21,87
5,85</t>
  </si>
  <si>
    <t>28</t>
  </si>
  <si>
    <r>
      <t>Траверса на опоре
(1 шт.)</t>
    </r>
    <r>
      <rPr>
        <i/>
        <sz val="7"/>
        <rFont val="Arial"/>
        <family val="2"/>
        <charset val="204"/>
      </rPr>
      <t xml:space="preserve">
(ОП п.1.8.3 При производстве работ на высоте свыше расстояний, указанных в общих положениях к разделам сборника: при высоте свыше 8 до 15 м ОЗП=1,1; ТЗ=1,1;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ТЕРм08-02-305-04 3 квартал 2021 г. ОЗП=25,29; ЭМ=9,94; ЗПМ=25,29; МАТ=24,87
НР (1630,97 руб.): 89%=105%*0.85 от ФОТ (1832,55 руб.)
СП (952,93 руб.): 52%=65%*0.8 от ФОТ (1832,55 руб.)</t>
    </r>
  </si>
  <si>
    <t>1610,9
602,40</t>
  </si>
  <si>
    <t>2,71
0,9</t>
  </si>
  <si>
    <t>85661,35
26741,85</t>
  </si>
  <si>
    <t>134,23
45,91</t>
  </si>
  <si>
    <t>Итого по разделу 4 Замена деревянных стоек, подкоса, траверсы анкерной опоры без замены ж/б приставок/ Анкерная (А-образная) деревянная опора с подкосом с траверсой</t>
  </si>
  <si>
    <t>Раздел 5. Разрядники</t>
  </si>
  <si>
    <t>29</t>
  </si>
  <si>
    <r>
      <t>ТЕР33-04-030-01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</si>
  <si>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Демонтаж разрядников: с помощью механизмов
(1 компл.)</t>
    </r>
    <r>
      <rPr>
        <i/>
        <sz val="7"/>
        <rFont val="Arial"/>
        <family val="2"/>
        <charset val="204"/>
      </rPr>
      <t xml:space="preserve">
(Приказ от 04.09.2019 № 519/пр табл.3 п.2 Демонтаж оборудования, пригодного для дальнейшего использования, со снятием с места установки, необходимой (частичной) разборкой без надобности хранения (перемещается на другое место установки и т.п.) ОЗП=0,6; ЭМ=0,6 к расх.; ЗПМ=0,6; МАТ=0 к расх.; ТЗ=0,6; ТЗМ=0,6;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ТЕР33-04-030-01 3 квартал 2021 г. ОЗП=25,29; ЭМ=13,71; ЗПМ=25,29; МАТ=7,9
НР (10925,56 руб.): 107%=126%*0.85 от ФОТ (10210,8 руб.)
СП (4901,18 руб.): 48%=60%*0.8 от ФОТ (10210,8 руб.)</t>
    </r>
  </si>
  <si>
    <t>2412,61
1353,83</t>
  </si>
  <si>
    <t>1058,78
347,97</t>
  </si>
  <si>
    <t>6352,68
2087,82</t>
  </si>
  <si>
    <t>3,0888
0,6984</t>
  </si>
  <si>
    <t>18,53
4,19</t>
  </si>
  <si>
    <t>30</t>
  </si>
  <si>
    <r>
      <t>Установка разрядников: с помощью механизмов
(1 компл.)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ТЕР33-04-030-01 3 квартал 2021 г. ОЗП=25,29; ЭМ=13,71; ЗПМ=25,29; МАТ=7,9
НР (21312,92 руб.): 107%=126%*0.85 от ФОТ (19918,62 руб.)
СП (8166,63 руб.): 41%=60%*(0.85*0.8) от ФОТ (19918,62 руб.)</t>
    </r>
  </si>
  <si>
    <t>4832,26
2594,83</t>
  </si>
  <si>
    <t>2205,8
724,94</t>
  </si>
  <si>
    <t>13234,8
4349,64</t>
  </si>
  <si>
    <t>5,9202
1,455</t>
  </si>
  <si>
    <t>35,52
8,73</t>
  </si>
  <si>
    <t>19587,48
6437,46</t>
  </si>
  <si>
    <t>54,05
12,92</t>
  </si>
  <si>
    <t>Итого по разделу 5 Разрядники</t>
  </si>
  <si>
    <t>Раздел 6. Снятие и подвеска проводов</t>
  </si>
  <si>
    <t>31</t>
  </si>
  <si>
    <r>
      <t>ТЕР33-04-040-03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</si>
  <si>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Демонтаж проводов АС-70 на ВЛ10 кВ
(1 опора (3 провода))</t>
    </r>
    <r>
      <rPr>
        <i/>
        <sz val="7"/>
        <rFont val="Arial"/>
        <family val="2"/>
        <charset val="204"/>
      </rPr>
      <t xml:space="preserve">
(Приказ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ТЕР33-04-040-03 3 квартал 2021 г. ОЗП=25,29; ЭМ=13,69; ЗПМ=25,29
НР (56916,06 руб.): 107%=126%*0.85 от ФОТ (53192,58 руб.)
СП (25532,44 руб.): 48%=60%*0.8 от ФОТ (53192,58 руб.)</t>
    </r>
  </si>
  <si>
    <t>1842,2
1028,19</t>
  </si>
  <si>
    <t>814,01
269,19</t>
  </si>
  <si>
    <t>33374,41
11036,79</t>
  </si>
  <si>
    <t>2,436
0,54</t>
  </si>
  <si>
    <t>99,88
22,14</t>
  </si>
  <si>
    <t>32</t>
  </si>
  <si>
    <r>
      <t>ТЕР33-04-009-02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</si>
  <si>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Подвеска проводов ВЛ 6-10 кВ в ненаселенной местности сечением: свыше 35 мм2 с помощью механизмов
(1 км линии (3 провода) при 10 опорах)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ТЕР33-04-009-02 3 квартал 2021 г. ОЗП=25,29; ЭМ=14,06; ЗПМ=25,29; МАТ=3,04
НР (46645,79 руб.): 107%=126%*0.85 от ФОТ (43594,2 руб.)
СП (17873,62 руб.): 41%=60%*(0.85*0.8) от ФОТ (43594,2 руб.)</t>
    </r>
  </si>
  <si>
    <t>62109,05
31051,75</t>
  </si>
  <si>
    <t>29847,41
12542,45</t>
  </si>
  <si>
    <t>67,5372
21,285</t>
  </si>
  <si>
    <t>67,54
21,29</t>
  </si>
  <si>
    <t>33</t>
  </si>
  <si>
    <r>
      <t>ТЕР33-04-009-10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</si>
  <si>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При увеличении количества опор на 1 км ВЛ добавлять: к расценке 33-04-009-02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ТЕР33-04-009-10 3 квартал 2021 г. ОЗП=25,29; ЭМ=13,43; ЗПМ=25,29; МАТ=3
НР (50455,88 руб.): 107%=126%*0.85 от ФОТ (47155,03 руб.)
СП (19333,56 руб.): 41%=60%*(0.85*0.8) от ФОТ (47155,03 руб.)</t>
    </r>
  </si>
  <si>
    <t>3440,12
1117,5</t>
  </si>
  <si>
    <t>1135,17
403,63</t>
  </si>
  <si>
    <t>35190,27
12512,53</t>
  </si>
  <si>
    <t>2,4012
0,81</t>
  </si>
  <si>
    <t>74,44
25,11</t>
  </si>
  <si>
    <t>34</t>
  </si>
  <si>
    <r>
      <t>ТС-4-1-4</t>
    </r>
    <r>
      <rPr>
        <i/>
        <sz val="7"/>
        <rFont val="Arial"/>
        <family val="2"/>
        <charset val="204"/>
      </rPr>
      <t xml:space="preserve">
Приказ Минстроя России от 11.11.15 №800/пр</t>
    </r>
  </si>
  <si>
    <r>
      <t>Установка переносного заземления/ Электромонтажник 4 разряда (Е23-2-22-1)
(чел.-ч)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НР (1717,66 руб.): 107%=126%*0.85 от ФОТ (1605,29 руб.)
СП (658,17 руб.): 41%=60%*(0.85*0.8) от ФОТ (1605,29 руб.)</t>
    </r>
  </si>
  <si>
    <r>
      <t>2,7</t>
    </r>
    <r>
      <rPr>
        <b/>
        <i/>
        <sz val="7"/>
        <rFont val="Arial"/>
        <family val="2"/>
        <charset val="204"/>
      </rPr>
      <t xml:space="preserve">
0,27*10</t>
    </r>
  </si>
  <si>
    <t>594,55
594,55</t>
  </si>
  <si>
    <t xml:space="preserve">
</t>
  </si>
  <si>
    <t>35</t>
  </si>
  <si>
    <r>
      <t>ТС-4-1-2</t>
    </r>
    <r>
      <rPr>
        <i/>
        <sz val="7"/>
        <rFont val="Arial"/>
        <family val="2"/>
        <charset val="204"/>
      </rPr>
      <t xml:space="preserve">
Приказ Минстроя России от 11.11.15 №800/пр</t>
    </r>
  </si>
  <si>
    <r>
      <t>Снятие переносного заземления/ Электромонтажник 2 разряда (Е23-2-22-2)
(чел.-ч)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НР (1134,96 руб.): 107%=126%*0.85 от ФОТ (1060,71 руб.)
СП (434,89 руб.): 41%=60%*(0.85*0.8) от ФОТ (1060,71 руб.)</t>
    </r>
  </si>
  <si>
    <r>
      <t>2,2</t>
    </r>
    <r>
      <rPr>
        <b/>
        <i/>
        <sz val="7"/>
        <rFont val="Arial"/>
        <family val="2"/>
        <charset val="204"/>
      </rPr>
      <t xml:space="preserve">
0,22*10</t>
    </r>
  </si>
  <si>
    <t>482,14
482,14</t>
  </si>
  <si>
    <t>36</t>
  </si>
  <si>
    <r>
      <t>ТЕР33-04-005-02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</si>
  <si>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Установка оттяжек одинарных к опорам: ВЛ 6-10 кВ
(1 оттяжка)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ТЕР33-04-005-02 3 квартал 2021 г. ОЗП=25,29; ЭМ=18,44; ЗПМ=25,29; МАТ=5,07
НР (13461,46 руб.): 107%=126%*0.85 от ФОТ (12580,8 руб.)
СП (5158,13 руб.): 41%=60%*(0.85*0.8) от ФОТ (12580,8 руб.)</t>
    </r>
  </si>
  <si>
    <t>1311,04
1048,4</t>
  </si>
  <si>
    <t xml:space="preserve">2,484
</t>
  </si>
  <si>
    <t xml:space="preserve">29,81
</t>
  </si>
  <si>
    <t>37</t>
  </si>
  <si>
    <r>
      <t>ТССЦ-201-8104</t>
    </r>
    <r>
      <rPr>
        <i/>
        <sz val="7"/>
        <rFont val="Arial"/>
        <family val="2"/>
        <charset val="204"/>
      </rPr>
      <t xml:space="preserve">
Приказ Минстроя России от 28.02.2017 №497/пр</t>
    </r>
  </si>
  <si>
    <r>
      <t>Оттяжка анкерная опор: ВЛ-10 кВ
(компл.)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</si>
  <si>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12</t>
    </r>
    <r>
      <rPr>
        <b/>
        <i/>
        <sz val="7"/>
        <rFont val="Arial"/>
        <family val="2"/>
        <charset val="204"/>
      </rPr>
      <t xml:space="preserve">
</t>
    </r>
  </si>
  <si>
    <t>101505,57
36091,77</t>
  </si>
  <si>
    <t>271,67
68,54</t>
  </si>
  <si>
    <t>Итого по разделу 6 Снятие и подвеска проводов</t>
  </si>
  <si>
    <t>Раздел 7. Пусконаладочные работы</t>
  </si>
  <si>
    <t>38</t>
  </si>
  <si>
    <t>ТЕРп01-11-010-02</t>
  </si>
  <si>
    <r>
      <t>Измерение сопротивления растеканию тока: контура с диагональю до 20 м
(1 измерение)</t>
    </r>
    <r>
      <rPr>
        <i/>
        <sz val="7"/>
        <rFont val="Arial"/>
        <family val="2"/>
        <charset val="204"/>
      </rPr>
      <t xml:space="preserve">
ИНДЕКС К ПОЗИЦИИ:
ТЕРп01-11-010-02 3 квартал 2021 г. ОЗП=25,29
НР (3757,06 руб.): 61%=72%*0.85 от ФОТ (6159,12 руб.)
СП (1970,92 руб.): 32%=40%*0.8 от ФОТ (6159,12 руб.)</t>
    </r>
  </si>
  <si>
    <t>1026,52
1026,52</t>
  </si>
  <si>
    <t xml:space="preserve">1,62
</t>
  </si>
  <si>
    <t xml:space="preserve">9,72
</t>
  </si>
  <si>
    <t>39</t>
  </si>
  <si>
    <t>ТЕРп01-11-024-02</t>
  </si>
  <si>
    <r>
      <t>Фазировка электрической линии или трансформатора с сетью напряжением: свыше 1 кВ
(1 фазировка)</t>
    </r>
    <r>
      <rPr>
        <i/>
        <sz val="7"/>
        <rFont val="Arial"/>
        <family val="2"/>
        <charset val="204"/>
      </rPr>
      <t xml:space="preserve">
ИНДЕКС К ПОЗИЦИИ:
ТЕРп01-11-024-02 3 квартал 2021 г. ОЗП=25,29
НР (626,18 руб.): 61%=72%*0.85 от ФОТ (1026,52 руб.)
СП (328,49 руб.): 32%=40%*0.8 от ФОТ (1026,52 руб.)</t>
    </r>
  </si>
  <si>
    <t>Итого по разделу 7 Пусконаладочные работы</t>
  </si>
  <si>
    <t>Раздел 8. Дополнительные работы</t>
  </si>
  <si>
    <t>40</t>
  </si>
  <si>
    <r>
      <t>ТЕР01-02-027-01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</si>
  <si>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Планировка площадей: механизированным способом, группа грунтов 1
(1000 м2 спланированной площади)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ТЕР01-02-027-01 3 квартал 2021 г. ЭМ=12,84; ЗПМ=25,29
НР (424,55 руб.): 75%=88%*0.85 от ФОТ (566,06 руб.)
СП (175,48 руб.): 31%=45%*(0.85*0.8) от ФОТ (566,06 руб.)</t>
    </r>
  </si>
  <si>
    <r>
      <t>0,6</t>
    </r>
    <r>
      <rPr>
        <i/>
        <sz val="7"/>
        <rFont val="Arial"/>
        <family val="2"/>
        <charset val="204"/>
      </rPr>
      <t xml:space="preserve">
600 / 1000</t>
    </r>
  </si>
  <si>
    <t>2115,71
943,44</t>
  </si>
  <si>
    <t>1269,43
566,06</t>
  </si>
  <si>
    <t xml:space="preserve">
1,41</t>
  </si>
  <si>
    <t xml:space="preserve">
0,85</t>
  </si>
  <si>
    <t>41</t>
  </si>
  <si>
    <r>
      <t>ТЕР01-02-119-02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</si>
  <si>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Расчистка площадей от кустарника и мелколесья вручную: при средней поросли
(100 м2)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ТЕР01-02-119-02 3 квартал 2021 г. ОЗП=25,29
НР (14786,38 руб.): 75%=88%*0.85 от ФОТ (19715,17 руб.)
СП (6111,7 руб.): 31%=45%*(0.85*0.8) от ФОТ (19715,17 руб.)</t>
    </r>
  </si>
  <si>
    <r>
      <t>7,64</t>
    </r>
    <r>
      <rPr>
        <i/>
        <sz val="7"/>
        <rFont val="Arial"/>
        <family val="2"/>
        <charset val="204"/>
      </rPr>
      <t xml:space="preserve">
(600+164) / 100</t>
    </r>
  </si>
  <si>
    <t>2580,52
2580,52</t>
  </si>
  <si>
    <t xml:space="preserve">6,1134
</t>
  </si>
  <si>
    <t xml:space="preserve">46,71
</t>
  </si>
  <si>
    <t>42</t>
  </si>
  <si>
    <r>
      <t>ТЕР01-02-116-02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</si>
  <si>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Сгребание срезанного или выкорчеванного кустарника и мелколесья кустарниковыми граблями на тракторе мощностью 79 кВт (108 л.с.) с перемещением до 20 м, кустарник и мелколесье: средние
(1 га)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ТЕР01-02-116-02 3 квартал 2021 г. ЭМ=13,53; ЗПМ=25,29
НР (159,48 руб.): 75%=88%*0.85 от ФОТ (212,64 руб.)
СП (65,92 руб.): 31%=45%*(0.85*0.8) от ФОТ (212,64 руб.)</t>
    </r>
  </si>
  <si>
    <t>5324,19
2783,29</t>
  </si>
  <si>
    <t>406,77
212,64</t>
  </si>
  <si>
    <t xml:space="preserve">
3,9</t>
  </si>
  <si>
    <t xml:space="preserve">
0,3</t>
  </si>
  <si>
    <t>43</t>
  </si>
  <si>
    <r>
      <t>ТЕР27-06-027-01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</si>
  <si>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Подсыпка гравия, песка или песчано-гравийной смеси
(100 м3 добавок в рыхлом состоянии)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ТЕР27-06-027-01 3 квартал 2021 г. ЭМ=11,45; ЗПМ=25,29; МАТ=12,4
НР (4701,11 руб.): 133%=156%*0.85 от ФОТ (3534,67 руб.)
СП (2297,54 руб.): 65%=95%*(0.85*0.8) от ФОТ (3534,67 руб.)</t>
    </r>
  </si>
  <si>
    <r>
      <t>0,9</t>
    </r>
    <r>
      <rPr>
        <i/>
        <sz val="7"/>
        <rFont val="Arial"/>
        <family val="2"/>
        <charset val="204"/>
      </rPr>
      <t xml:space="preserve">
(600*0,15) / 100</t>
    </r>
  </si>
  <si>
    <t>9363,29
3927,41</t>
  </si>
  <si>
    <t>8426,96
3534,67</t>
  </si>
  <si>
    <t xml:space="preserve">
7,395</t>
  </si>
  <si>
    <t xml:space="preserve">
6,66</t>
  </si>
  <si>
    <t>44</t>
  </si>
  <si>
    <r>
      <t>ТЕР27-12-004-02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</si>
  <si>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покрытий временных дорог серповидного профиля толщиной слоя 15 см, шириной 7,5 м: шлаковых (S=40*2,5=100 м2)
(1 км дороги)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ТЕР27-12-004-02 3 квартал 2021 г. ОЗП=25,29; ЭМ=11,44; ЗПМ=25,29; МАТ=28,4
НР (7825,25 руб.): 133%=156%*0.85 от ФОТ (5883,65 руб.)
СП (3824,37 руб.): 65%=95%*(0.85*0.8) от ФОТ (5883,65 руб.)</t>
    </r>
  </si>
  <si>
    <r>
      <t>0,04</t>
    </r>
    <r>
      <rPr>
        <i/>
        <sz val="7"/>
        <rFont val="Arial"/>
        <family val="2"/>
        <charset val="204"/>
      </rPr>
      <t xml:space="preserve">
40/1000</t>
    </r>
  </si>
  <si>
    <t>2773110,31
27430,16</t>
  </si>
  <si>
    <t>269178,11
119661,03</t>
  </si>
  <si>
    <t>10767,12
4786,44</t>
  </si>
  <si>
    <t>65,5362
170,445</t>
  </si>
  <si>
    <t>2,62
6,82</t>
  </si>
  <si>
    <t>45</t>
  </si>
  <si>
    <r>
      <t>ТЕР27-12-004-05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</si>
  <si>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На каждые 0,5 м изменения ширины покрытий временных дорог добавлять или исключать: к расценке 27-12-004-02
(1 км дороги)</t>
    </r>
    <r>
      <rPr>
        <i/>
        <sz val="7"/>
        <rFont val="Arial"/>
        <family val="2"/>
        <charset val="204"/>
      </rPr>
      <t xml:space="preserve">
(ширина 2,5 м ПЗ=10 (ОЗП=10; ЭМ=10 к расх.; ЗПМ=10; МАТ=10 к расх.; ТЗ=10; ТЗМ=10);
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ТЕР27-12-004-05 3 квартал 2021 г. ОЗП=25,29; ЭМ=11,43; ЗПМ=25,29; МАТ=28,4
НР (-5236,48 руб.): 133%=156%*0.85 от ФОТ (-3937,2 руб.)
СП (-2559,18 руб.): 65%=95%*(0.85*0.8) от ФОТ (-3937,2 руб.)</t>
    </r>
  </si>
  <si>
    <r>
      <t>-0,04</t>
    </r>
    <r>
      <rPr>
        <i/>
        <sz val="7"/>
        <rFont val="Arial"/>
        <family val="2"/>
        <charset val="204"/>
      </rPr>
      <t xml:space="preserve">
</t>
    </r>
  </si>
  <si>
    <t>1855702,11
18713,49</t>
  </si>
  <si>
    <t>179177,25
79716,61</t>
  </si>
  <si>
    <t>-7167,09
-3188,66</t>
  </si>
  <si>
    <t>44,712
113,55</t>
  </si>
  <si>
    <t>-1,79
-4,54</t>
  </si>
  <si>
    <t>13703,19
5911,15</t>
  </si>
  <si>
    <t>47,54
10,09</t>
  </si>
  <si>
    <t>Итого по разделу 8 Дополнительные работы</t>
  </si>
  <si>
    <t>Раздел 9. Погрузочно-разгрузочные рботы</t>
  </si>
  <si>
    <t>46</t>
  </si>
  <si>
    <r>
      <t>ТССЦпг-01-01-01-007</t>
    </r>
    <r>
      <rPr>
        <i/>
        <sz val="7"/>
        <rFont val="Arial"/>
        <family val="2"/>
        <charset val="204"/>
      </rPr>
      <t xml:space="preserve">
Приказ Минстроя России от 28.02.2017 №503/пр</t>
    </r>
  </si>
  <si>
    <r>
      <t>Погрузочные работы при автомобильных перевозках: леса круглого
(1 т груза)</t>
    </r>
    <r>
      <rPr>
        <i/>
        <sz val="7"/>
        <rFont val="Arial"/>
        <family val="2"/>
        <charset val="204"/>
      </rPr>
      <t xml:space="preserve">
ИНДЕКС К ПОЗИЦИИ:
ТССЦпг-01-01-01-007 3 квартал 2021 г. ЭМ=19,29; МАТ=19,29
НР 0%=0%*0.85 от ФОТ
СП 0%=0%*0.8 от ФОТ</t>
    </r>
  </si>
  <si>
    <r>
      <t>16,53</t>
    </r>
    <r>
      <rPr>
        <i/>
        <sz val="7"/>
        <rFont val="Arial"/>
        <family val="2"/>
        <charset val="204"/>
      </rPr>
      <t xml:space="preserve">
58*0,57*0,5</t>
    </r>
  </si>
  <si>
    <t>47</t>
  </si>
  <si>
    <r>
      <t>ТССЦпг-01-01-01-041</t>
    </r>
    <r>
      <rPr>
        <i/>
        <sz val="7"/>
        <rFont val="Arial"/>
        <family val="2"/>
        <charset val="204"/>
      </rPr>
      <t xml:space="preserve">
Приказ Минстроя России от 28.02.2017 №503/пр</t>
    </r>
  </si>
  <si>
    <r>
      <t>Погрузочные работы при автомобильных перевозках: мусора строительного с погрузкой вручную (оснастка)
(1 т груза)</t>
    </r>
    <r>
      <rPr>
        <i/>
        <sz val="7"/>
        <rFont val="Arial"/>
        <family val="2"/>
        <charset val="204"/>
      </rPr>
      <t xml:space="preserve">
ИНДЕКС К ПОЗИЦИИ:
ТССЦпг-01-01-01-041 3 квартал 2021 г. ЭМ=19,97; МАТ=19,97
НР 0%=0%*0.85 от ФОТ
СП 0%=0%*0.8 от ФОТ</t>
    </r>
  </si>
  <si>
    <t>48</t>
  </si>
  <si>
    <t>ТССЦпг-03-21-01-057</t>
  </si>
  <si>
    <r>
      <t>Перевозка грузов автомобилями-самосвалами грузоподъемностью 10 т, работающих вне карьера, на расстояние: до 57 км: I класс груза
(1 т груза)</t>
    </r>
    <r>
      <rPr>
        <i/>
        <sz val="7"/>
        <rFont val="Arial"/>
        <family val="2"/>
        <charset val="204"/>
      </rPr>
      <t xml:space="preserve">
ИНДЕКС К ПОЗИЦИИ:
ТССЦпг-03-21-01-057 3 квартал 2021 г. ЭМ=18,95; МАТ=18,95
НР 0%=0%*0.85 от ФОТ
СП 0%=0%*0.8 от ФОТ</t>
    </r>
  </si>
  <si>
    <r>
      <t>17,53</t>
    </r>
    <r>
      <rPr>
        <i/>
        <sz val="7"/>
        <rFont val="Arial"/>
        <family val="2"/>
        <charset val="204"/>
      </rPr>
      <t xml:space="preserve">
16.53+1</t>
    </r>
  </si>
  <si>
    <t>Итого по разделу 9 Погрузочно-разгрузочные рботы</t>
  </si>
  <si>
    <t>Раздел 10. Материалы</t>
  </si>
  <si>
    <t>49</t>
  </si>
  <si>
    <t>прайс</t>
  </si>
  <si>
    <r>
      <t>Опора деревянная пропитанная длиной 11 м
(шт)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</si>
  <si>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t>50</t>
  </si>
  <si>
    <r>
      <t>ТССЦ-110-0128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</si>
  <si>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Траверса деревянная пропитанная дл.2,3 м Д160 мм
(шт.)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</si>
  <si>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t>51</t>
  </si>
  <si>
    <r>
      <t>ТССЦ-110-0317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</si>
  <si>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Изоляторы линейные штыревые высоковольтные ШФ 10-Г
(шт.)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</si>
  <si>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t>52</t>
  </si>
  <si>
    <r>
      <t>ТССЦ-110-0135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</si>
  <si>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Штыри стальные для воздушных линий связи и радиофикации Ш-20-200
(шт.)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</si>
  <si>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t>53</t>
  </si>
  <si>
    <r>
      <t>ТССЦ-101-2544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</si>
  <si>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Сталь угловая: 63х63 мм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</si>
  <si>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0,141</t>
    </r>
    <r>
      <rPr>
        <b/>
        <i/>
        <sz val="7"/>
        <rFont val="Arial"/>
        <family val="2"/>
        <charset val="204"/>
      </rPr>
      <t xml:space="preserve">
141/1000</t>
    </r>
  </si>
  <si>
    <t>54</t>
  </si>
  <si>
    <r>
      <t>ТССЦ-101-1488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</si>
  <si>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Шурупы с шестигранной головкой: 10х70 мм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</si>
  <si>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0,0045</t>
    </r>
    <r>
      <rPr>
        <b/>
        <i/>
        <sz val="7"/>
        <rFont val="Arial"/>
        <family val="2"/>
        <charset val="204"/>
      </rPr>
      <t xml:space="preserve">
0,05*90/1000</t>
    </r>
  </si>
  <si>
    <t>55</t>
  </si>
  <si>
    <r>
      <t>Накладка ОГ-11
(шт)</t>
    </r>
    <r>
      <rPr>
        <i/>
        <sz val="7"/>
        <rFont val="Arial"/>
        <family val="2"/>
        <charset val="204"/>
      </rPr>
      <t xml:space="preserve">
МАТ=214,5/1,2
(Транспортные затраты МАТ=1,04)</t>
    </r>
  </si>
  <si>
    <r>
      <t>185,9</t>
    </r>
    <r>
      <rPr>
        <b/>
        <i/>
        <sz val="6"/>
        <rFont val="Arial"/>
        <family val="2"/>
        <charset val="204"/>
      </rPr>
      <t xml:space="preserve">
214,5/1,2</t>
    </r>
  </si>
  <si>
    <t>56</t>
  </si>
  <si>
    <r>
      <t>Треугольный знак
(шт)</t>
    </r>
    <r>
      <rPr>
        <i/>
        <sz val="7"/>
        <rFont val="Arial"/>
        <family val="2"/>
        <charset val="204"/>
      </rPr>
      <t xml:space="preserve">
МАТ=200/1,2
(Транспортные затраты МАТ=1,04)</t>
    </r>
  </si>
  <si>
    <r>
      <t>173,34</t>
    </r>
    <r>
      <rPr>
        <b/>
        <i/>
        <sz val="6"/>
        <rFont val="Arial"/>
        <family val="2"/>
        <charset val="204"/>
      </rPr>
      <t xml:space="preserve">
200/1,2</t>
    </r>
  </si>
  <si>
    <t>57</t>
  </si>
  <si>
    <r>
      <t>ТССЦ-101-1404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</si>
  <si>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Шпильки оцинкованные стяжные диаметром: 20 мм длиной 500 мм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</si>
  <si>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0,213</t>
    </r>
    <r>
      <rPr>
        <b/>
        <i/>
        <sz val="7"/>
        <rFont val="Arial"/>
        <family val="2"/>
        <charset val="204"/>
      </rPr>
      <t xml:space="preserve">
213*1/1000</t>
    </r>
  </si>
  <si>
    <t>58</t>
  </si>
  <si>
    <r>
      <t>ТССЦ-101-1405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</si>
  <si>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Шпильки оцинкованные стяжные диаметром: 20 мм длиной 800 мм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</si>
  <si>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0,0495</t>
    </r>
    <r>
      <rPr>
        <b/>
        <i/>
        <sz val="7"/>
        <rFont val="Arial"/>
        <family val="2"/>
        <charset val="204"/>
      </rPr>
      <t xml:space="preserve">
33*1,5/1000</t>
    </r>
  </si>
  <si>
    <t>59</t>
  </si>
  <si>
    <r>
      <t>ТССЦ-101-2040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</si>
  <si>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Шайбы стальные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</si>
  <si>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0,1188</t>
    </r>
    <r>
      <rPr>
        <b/>
        <i/>
        <sz val="7"/>
        <rFont val="Arial"/>
        <family val="2"/>
        <charset val="204"/>
      </rPr>
      <t xml:space="preserve">
0,2*594/1000</t>
    </r>
  </si>
  <si>
    <t>60</t>
  </si>
  <si>
    <r>
      <t>ТССЦ-101-3721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</si>
  <si>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Сталь полосовая: 50х5 мм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</si>
  <si>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0,3005</t>
    </r>
    <r>
      <rPr>
        <b/>
        <i/>
        <sz val="7"/>
        <rFont val="Arial"/>
        <family val="2"/>
        <charset val="204"/>
      </rPr>
      <t xml:space="preserve">
300,5/1000</t>
    </r>
  </si>
  <si>
    <t>61</t>
  </si>
  <si>
    <r>
      <t>ТССЦ-101-3722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</si>
  <si>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Сталь полосовая: 60х8 мм, марка Ст3сп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</si>
  <si>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0,315</t>
    </r>
    <r>
      <rPr>
        <b/>
        <i/>
        <sz val="7"/>
        <rFont val="Arial"/>
        <family val="2"/>
        <charset val="204"/>
      </rPr>
      <t xml:space="preserve">
315/1000</t>
    </r>
  </si>
  <si>
    <t>62</t>
  </si>
  <si>
    <r>
      <t>ТССЦ-101-0125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</si>
  <si>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Гайки шестигранные диаметр резьбы: 20-22 мм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</si>
  <si>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0,033264</t>
    </r>
    <r>
      <rPr>
        <b/>
        <i/>
        <sz val="7"/>
        <rFont val="Arial"/>
        <family val="2"/>
        <charset val="204"/>
      </rPr>
      <t xml:space="preserve">
33,264/1000</t>
    </r>
  </si>
  <si>
    <t>63</t>
  </si>
  <si>
    <r>
      <t>Штырь ОГ-11 М-20
(шт)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</si>
  <si>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t>Итого по разделу 10 Материалы</t>
  </si>
  <si>
    <t>ИТОГИ ПО СМЕТЕ:</t>
  </si>
  <si>
    <t>Итого прямые затраты по смете в текущих ценах</t>
  </si>
  <si>
    <t>429523,07
135790,91</t>
  </si>
  <si>
    <t>835,69
237,3</t>
  </si>
  <si>
    <t>Итоги по смете:</t>
  </si>
  <si>
    <t xml:space="preserve">  Итого Строительные работы</t>
  </si>
  <si>
    <t>736,73
211,67</t>
  </si>
  <si>
    <t xml:space="preserve">  Итого Монтажные работы</t>
  </si>
  <si>
    <t>87,62
25,63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</si>
  <si>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</si>
  <si>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</si>
  <si>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</si>
  <si>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</si>
  <si>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</si>
  <si>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</si>
  <si>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</si>
  <si>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</si>
  <si>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работы и затраты 2% от 2517835,73</t>
  </si>
  <si>
    <t xml:space="preserve">  Итого с непредвиденными</t>
  </si>
  <si>
    <t xml:space="preserve">  ВСЕГО по смете</t>
  </si>
  <si>
    <t>Заказчик:  ___________________________</t>
  </si>
  <si>
    <t>(должность, подпись, расшифровка)</t>
  </si>
  <si>
    <t>М.П.</t>
  </si>
  <si>
    <t>Подрядчик:  ___________________________</t>
  </si>
  <si>
    <t>Составил: ___________________________Инженер ООС  И.Г. Прибыток</t>
  </si>
  <si>
    <t>Проверил: ___________________________</t>
  </si>
  <si>
    <t xml:space="preserve">  НДС 20% </t>
  </si>
</sst>
</file>

<file path=xl/styles.xml><?xml version="1.0" encoding="utf-8"?>
<styleSheet xmlns="http://schemas.openxmlformats.org/spreadsheetml/2006/main">
  <numFmts count="1">
    <numFmt numFmtId="165" formatCode="0.000"/>
  </numFmts>
  <fonts count="18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sz val="10"/>
      <color rgb="FFC00000"/>
      <name val="Arial Cyr"/>
      <charset val="204"/>
    </font>
    <font>
      <b/>
      <sz val="8"/>
      <color rgb="FFC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 wrapText="1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quotePrefix="1" applyFont="1" applyBorder="1" applyAlignment="1">
      <alignment horizontal="center" vertical="top" wrapText="1"/>
    </xf>
    <xf numFmtId="0" fontId="8" fillId="0" borderId="2" xfId="0" applyFont="1" applyBorder="1" applyAlignment="1">
      <alignment horizontal="right" vertical="top"/>
    </xf>
    <xf numFmtId="0" fontId="2" fillId="0" borderId="2" xfId="0" quotePrefix="1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165" fontId="15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2" fontId="3" fillId="0" borderId="2" xfId="0" applyNumberFormat="1" applyFont="1" applyBorder="1" applyAlignment="1">
      <alignment horizontal="right" vertical="top" wrapText="1"/>
    </xf>
    <xf numFmtId="2" fontId="17" fillId="0" borderId="2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182"/>
  <sheetViews>
    <sheetView showGridLines="0" tabSelected="1" zoomScaleSheetLayoutView="75" workbookViewId="0">
      <selection activeCell="B12" sqref="B12:K12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18</v>
      </c>
      <c r="J4" s="8" t="s">
        <v>19</v>
      </c>
      <c r="N4" s="7"/>
      <c r="O4" s="7"/>
      <c r="P4" s="7"/>
      <c r="Q4" s="7"/>
    </row>
    <row r="5" spans="1:17" outlineLevel="1">
      <c r="A5" s="9" t="s">
        <v>21</v>
      </c>
      <c r="J5" s="9" t="s">
        <v>22</v>
      </c>
      <c r="N5" s="7"/>
      <c r="O5" s="7"/>
      <c r="P5" s="7"/>
      <c r="Q5" s="7"/>
    </row>
    <row r="6" spans="1:17">
      <c r="A6" s="53" t="s">
        <v>24</v>
      </c>
      <c r="B6" s="52"/>
      <c r="C6" s="52"/>
      <c r="D6" s="52"/>
      <c r="E6" s="52"/>
      <c r="F6" s="52"/>
      <c r="G6" s="52"/>
      <c r="H6" s="52"/>
      <c r="I6" s="52"/>
      <c r="J6" s="52"/>
      <c r="K6" s="52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25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63" t="s">
        <v>26</v>
      </c>
      <c r="C12" s="52"/>
      <c r="D12" s="52"/>
      <c r="E12" s="52"/>
      <c r="F12" s="52"/>
      <c r="G12" s="52"/>
      <c r="H12" s="52"/>
      <c r="I12" s="52"/>
      <c r="J12" s="52"/>
      <c r="K12" s="52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4" t="s">
        <v>27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7"/>
      <c r="O15" s="7"/>
      <c r="P15" s="7"/>
      <c r="Q15" s="7"/>
    </row>
    <row r="16" spans="1:17">
      <c r="A16" s="17"/>
      <c r="B16" s="31" t="s">
        <v>37</v>
      </c>
      <c r="C16" s="32"/>
      <c r="D16" s="69">
        <f>H158/1000</f>
        <v>3081.8309279999999</v>
      </c>
      <c r="E16" s="70"/>
      <c r="F16" s="31" t="s">
        <v>28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42</v>
      </c>
      <c r="C17" s="32"/>
      <c r="D17" s="62" t="s">
        <v>43</v>
      </c>
      <c r="E17" s="61"/>
      <c r="F17" s="31" t="s">
        <v>28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40</v>
      </c>
      <c r="C18" s="32"/>
      <c r="D18" s="62" t="s">
        <v>41</v>
      </c>
      <c r="E18" s="61"/>
      <c r="F18" s="31" t="s">
        <v>28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38</v>
      </c>
      <c r="C19" s="32"/>
      <c r="D19" s="62" t="s">
        <v>39</v>
      </c>
      <c r="E19" s="61"/>
      <c r="F19" s="31" t="s">
        <v>28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31</v>
      </c>
      <c r="C20" s="32"/>
      <c r="D20" s="60" t="s">
        <v>29</v>
      </c>
      <c r="E20" s="61"/>
      <c r="F20" s="20" t="s">
        <v>28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32</v>
      </c>
      <c r="C21" s="32"/>
      <c r="D21" s="60" t="s">
        <v>33</v>
      </c>
      <c r="E21" s="61"/>
      <c r="F21" s="20" t="s">
        <v>34</v>
      </c>
      <c r="G21" s="20"/>
      <c r="I21" s="20"/>
      <c r="J21" s="26"/>
      <c r="N21" s="7"/>
      <c r="O21" s="7"/>
      <c r="P21" s="7"/>
      <c r="Q21" s="7"/>
    </row>
    <row r="22" spans="1:17" outlineLevel="2">
      <c r="A22" s="17"/>
      <c r="B22" s="31" t="s">
        <v>35</v>
      </c>
      <c r="C22" s="32"/>
      <c r="D22" s="60" t="s">
        <v>36</v>
      </c>
      <c r="E22" s="61"/>
      <c r="F22" s="20" t="s">
        <v>34</v>
      </c>
      <c r="G22" s="20"/>
      <c r="I22" s="20"/>
      <c r="J22" s="26"/>
      <c r="N22" s="7"/>
      <c r="O22" s="7"/>
      <c r="P22" s="7"/>
      <c r="Q22" s="7"/>
    </row>
    <row r="23" spans="1:17">
      <c r="A23" s="17"/>
      <c r="B23" s="37" t="s">
        <v>30</v>
      </c>
      <c r="C23" s="32"/>
      <c r="D23" s="26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 hidden="1">
      <c r="A24" s="17"/>
      <c r="B24" s="33"/>
      <c r="C24" s="24"/>
      <c r="D24" s="17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 hidden="1">
      <c r="E25" s="6"/>
      <c r="N25" s="7"/>
      <c r="O25" s="7"/>
      <c r="P25" s="7"/>
      <c r="Q25" s="7"/>
    </row>
    <row r="26" spans="1:17" s="21" customFormat="1" ht="22.5" customHeight="1">
      <c r="A26" s="66" t="s">
        <v>4</v>
      </c>
      <c r="B26" s="67" t="s">
        <v>8</v>
      </c>
      <c r="C26" s="66" t="s">
        <v>9</v>
      </c>
      <c r="D26" s="66" t="s">
        <v>10</v>
      </c>
      <c r="E26" s="66" t="s">
        <v>15</v>
      </c>
      <c r="F26" s="68"/>
      <c r="G26" s="68"/>
      <c r="H26" s="66" t="s">
        <v>16</v>
      </c>
      <c r="I26" s="66"/>
      <c r="J26" s="66"/>
      <c r="K26" s="66"/>
      <c r="L26" s="66" t="s">
        <v>23</v>
      </c>
      <c r="M26" s="66"/>
    </row>
    <row r="27" spans="1:17" s="21" customFormat="1" ht="24" customHeight="1">
      <c r="A27" s="66"/>
      <c r="B27" s="67"/>
      <c r="C27" s="66"/>
      <c r="D27" s="66"/>
      <c r="E27" s="35" t="s">
        <v>11</v>
      </c>
      <c r="F27" s="35" t="s">
        <v>17</v>
      </c>
      <c r="G27" s="66" t="s">
        <v>20</v>
      </c>
      <c r="H27" s="66" t="s">
        <v>5</v>
      </c>
      <c r="I27" s="66" t="s">
        <v>13</v>
      </c>
      <c r="J27" s="35" t="s">
        <v>17</v>
      </c>
      <c r="K27" s="66" t="s">
        <v>20</v>
      </c>
      <c r="L27" s="66"/>
      <c r="M27" s="66"/>
    </row>
    <row r="28" spans="1:17" s="21" customFormat="1" ht="38.25" customHeight="1">
      <c r="A28" s="66"/>
      <c r="B28" s="67"/>
      <c r="C28" s="66"/>
      <c r="D28" s="66"/>
      <c r="E28" s="35" t="s">
        <v>13</v>
      </c>
      <c r="F28" s="35" t="s">
        <v>12</v>
      </c>
      <c r="G28" s="66"/>
      <c r="H28" s="66"/>
      <c r="I28" s="66"/>
      <c r="J28" s="35" t="s">
        <v>12</v>
      </c>
      <c r="K28" s="66"/>
      <c r="L28" s="35" t="s">
        <v>14</v>
      </c>
      <c r="M28" s="35" t="s">
        <v>11</v>
      </c>
    </row>
    <row r="29" spans="1:17">
      <c r="A29" s="22">
        <v>1</v>
      </c>
      <c r="B29" s="23">
        <v>2</v>
      </c>
      <c r="C29" s="35">
        <v>3</v>
      </c>
      <c r="D29" s="35">
        <v>4</v>
      </c>
      <c r="E29" s="35">
        <v>5</v>
      </c>
      <c r="F29" s="22">
        <v>6</v>
      </c>
      <c r="G29" s="22">
        <v>7</v>
      </c>
      <c r="H29" s="22">
        <v>8</v>
      </c>
      <c r="I29" s="22">
        <v>9</v>
      </c>
      <c r="J29" s="22">
        <v>10</v>
      </c>
      <c r="K29" s="22">
        <v>11</v>
      </c>
      <c r="L29" s="22">
        <v>12</v>
      </c>
      <c r="M29" s="22">
        <v>13</v>
      </c>
      <c r="N29" s="7"/>
      <c r="O29" s="7"/>
      <c r="P29" s="7"/>
      <c r="Q29" s="7"/>
    </row>
    <row r="30" spans="1:17" ht="27.9" customHeight="1">
      <c r="A30" s="59" t="s">
        <v>44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</row>
    <row r="31" spans="1:17" ht="216.6">
      <c r="A31" s="38" t="s">
        <v>45</v>
      </c>
      <c r="B31" s="39" t="s">
        <v>46</v>
      </c>
      <c r="C31" s="40" t="s">
        <v>47</v>
      </c>
      <c r="D31" s="41">
        <v>20</v>
      </c>
      <c r="E31" s="42" t="s">
        <v>48</v>
      </c>
      <c r="F31" s="42" t="s">
        <v>49</v>
      </c>
      <c r="G31" s="43"/>
      <c r="H31" s="43">
        <v>29478.2</v>
      </c>
      <c r="I31" s="43">
        <v>8734.2000000000007</v>
      </c>
      <c r="J31" s="42" t="s">
        <v>50</v>
      </c>
      <c r="K31" s="43"/>
      <c r="L31" s="42" t="s">
        <v>51</v>
      </c>
      <c r="M31" s="42" t="s">
        <v>52</v>
      </c>
    </row>
    <row r="32" spans="1:17" ht="276">
      <c r="A32" s="38" t="s">
        <v>53</v>
      </c>
      <c r="B32" s="39" t="s">
        <v>54</v>
      </c>
      <c r="C32" s="40" t="s">
        <v>55</v>
      </c>
      <c r="D32" s="41">
        <v>60</v>
      </c>
      <c r="E32" s="42" t="s">
        <v>56</v>
      </c>
      <c r="F32" s="42" t="s">
        <v>57</v>
      </c>
      <c r="G32" s="43"/>
      <c r="H32" s="43">
        <v>5530.2</v>
      </c>
      <c r="I32" s="43">
        <v>4731</v>
      </c>
      <c r="J32" s="42" t="s">
        <v>58</v>
      </c>
      <c r="K32" s="43"/>
      <c r="L32" s="42" t="s">
        <v>59</v>
      </c>
      <c r="M32" s="42" t="s">
        <v>60</v>
      </c>
    </row>
    <row r="33" spans="1:13" ht="253.2">
      <c r="A33" s="38" t="s">
        <v>61</v>
      </c>
      <c r="B33" s="39" t="s">
        <v>62</v>
      </c>
      <c r="C33" s="40" t="s">
        <v>63</v>
      </c>
      <c r="D33" s="41">
        <v>60</v>
      </c>
      <c r="E33" s="42" t="s">
        <v>64</v>
      </c>
      <c r="F33" s="42" t="s">
        <v>65</v>
      </c>
      <c r="G33" s="43"/>
      <c r="H33" s="43">
        <v>29755.8</v>
      </c>
      <c r="I33" s="43">
        <v>11974.2</v>
      </c>
      <c r="J33" s="42" t="s">
        <v>66</v>
      </c>
      <c r="K33" s="43"/>
      <c r="L33" s="42" t="s">
        <v>67</v>
      </c>
      <c r="M33" s="42" t="s">
        <v>68</v>
      </c>
    </row>
    <row r="34" spans="1:13" ht="304.8">
      <c r="A34" s="38" t="s">
        <v>69</v>
      </c>
      <c r="B34" s="39" t="s">
        <v>70</v>
      </c>
      <c r="C34" s="40" t="s">
        <v>71</v>
      </c>
      <c r="D34" s="41">
        <v>20</v>
      </c>
      <c r="E34" s="42" t="s">
        <v>72</v>
      </c>
      <c r="F34" s="42" t="s">
        <v>73</v>
      </c>
      <c r="G34" s="43"/>
      <c r="H34" s="43">
        <v>5872.8</v>
      </c>
      <c r="I34" s="43">
        <v>2233.6</v>
      </c>
      <c r="J34" s="42" t="s">
        <v>74</v>
      </c>
      <c r="K34" s="43"/>
      <c r="L34" s="42" t="s">
        <v>75</v>
      </c>
      <c r="M34" s="42" t="s">
        <v>76</v>
      </c>
    </row>
    <row r="35" spans="1:13" ht="304.8">
      <c r="A35" s="38" t="s">
        <v>77</v>
      </c>
      <c r="B35" s="39" t="s">
        <v>78</v>
      </c>
      <c r="C35" s="40" t="s">
        <v>79</v>
      </c>
      <c r="D35" s="41">
        <v>20</v>
      </c>
      <c r="E35" s="42" t="s">
        <v>80</v>
      </c>
      <c r="F35" s="42" t="s">
        <v>81</v>
      </c>
      <c r="G35" s="43"/>
      <c r="H35" s="43">
        <v>7421.8</v>
      </c>
      <c r="I35" s="43">
        <v>2792</v>
      </c>
      <c r="J35" s="42" t="s">
        <v>82</v>
      </c>
      <c r="K35" s="43"/>
      <c r="L35" s="42" t="s">
        <v>83</v>
      </c>
      <c r="M35" s="42" t="s">
        <v>84</v>
      </c>
    </row>
    <row r="36" spans="1:13" ht="306.60000000000002">
      <c r="A36" s="38" t="s">
        <v>85</v>
      </c>
      <c r="B36" s="39" t="s">
        <v>86</v>
      </c>
      <c r="C36" s="40" t="s">
        <v>87</v>
      </c>
      <c r="D36" s="41">
        <v>20</v>
      </c>
      <c r="E36" s="42" t="s">
        <v>88</v>
      </c>
      <c r="F36" s="42" t="s">
        <v>89</v>
      </c>
      <c r="G36" s="42">
        <v>385.99</v>
      </c>
      <c r="H36" s="43">
        <v>97166.8</v>
      </c>
      <c r="I36" s="43">
        <v>38348.400000000001</v>
      </c>
      <c r="J36" s="42" t="s">
        <v>90</v>
      </c>
      <c r="K36" s="43">
        <v>7719.8</v>
      </c>
      <c r="L36" s="42" t="s">
        <v>91</v>
      </c>
      <c r="M36" s="42" t="s">
        <v>92</v>
      </c>
    </row>
    <row r="37" spans="1:13" ht="243.6">
      <c r="A37" s="38" t="s">
        <v>93</v>
      </c>
      <c r="B37" s="39" t="s">
        <v>94</v>
      </c>
      <c r="C37" s="40" t="s">
        <v>95</v>
      </c>
      <c r="D37" s="41">
        <v>20</v>
      </c>
      <c r="E37" s="42" t="s">
        <v>96</v>
      </c>
      <c r="F37" s="42" t="s">
        <v>97</v>
      </c>
      <c r="G37" s="42">
        <v>3.88</v>
      </c>
      <c r="H37" s="43">
        <v>11441.8</v>
      </c>
      <c r="I37" s="43">
        <v>4920.6000000000004</v>
      </c>
      <c r="J37" s="42" t="s">
        <v>98</v>
      </c>
      <c r="K37" s="43">
        <v>77.599999999999994</v>
      </c>
      <c r="L37" s="42" t="s">
        <v>99</v>
      </c>
      <c r="M37" s="42" t="s">
        <v>100</v>
      </c>
    </row>
    <row r="38" spans="1:13" ht="20.399999999999999">
      <c r="A38" s="56" t="s">
        <v>101</v>
      </c>
      <c r="B38" s="55"/>
      <c r="C38" s="55"/>
      <c r="D38" s="55"/>
      <c r="E38" s="55"/>
      <c r="F38" s="55"/>
      <c r="G38" s="55"/>
      <c r="H38" s="42">
        <v>186667.4</v>
      </c>
      <c r="I38" s="42">
        <v>73734</v>
      </c>
      <c r="J38" s="42" t="s">
        <v>102</v>
      </c>
      <c r="K38" s="42">
        <v>7797.4</v>
      </c>
      <c r="L38" s="43"/>
      <c r="M38" s="42" t="s">
        <v>103</v>
      </c>
    </row>
    <row r="39" spans="1:13">
      <c r="A39" s="56" t="s">
        <v>104</v>
      </c>
      <c r="B39" s="55"/>
      <c r="C39" s="55"/>
      <c r="D39" s="55"/>
      <c r="E39" s="55"/>
      <c r="F39" s="55"/>
      <c r="G39" s="55"/>
      <c r="H39" s="42">
        <v>109361.68</v>
      </c>
      <c r="I39" s="43"/>
      <c r="J39" s="43"/>
      <c r="K39" s="43"/>
      <c r="L39" s="43"/>
      <c r="M39" s="43"/>
    </row>
    <row r="40" spans="1:13">
      <c r="A40" s="56" t="s">
        <v>105</v>
      </c>
      <c r="B40" s="55"/>
      <c r="C40" s="55"/>
      <c r="D40" s="55"/>
      <c r="E40" s="55"/>
      <c r="F40" s="55"/>
      <c r="G40" s="55"/>
      <c r="H40" s="42">
        <v>48456.44</v>
      </c>
      <c r="I40" s="43"/>
      <c r="J40" s="43"/>
      <c r="K40" s="43"/>
      <c r="L40" s="43"/>
      <c r="M40" s="43"/>
    </row>
    <row r="41" spans="1:13" ht="26.1" customHeight="1">
      <c r="A41" s="54" t="s">
        <v>106</v>
      </c>
      <c r="B41" s="55"/>
      <c r="C41" s="55"/>
      <c r="D41" s="55"/>
      <c r="E41" s="55"/>
      <c r="F41" s="55"/>
      <c r="G41" s="55"/>
      <c r="H41" s="44">
        <v>344485.52</v>
      </c>
      <c r="I41" s="43"/>
      <c r="J41" s="43"/>
      <c r="K41" s="43"/>
      <c r="L41" s="43"/>
      <c r="M41" s="44" t="s">
        <v>103</v>
      </c>
    </row>
    <row r="42" spans="1:13" ht="27.9" customHeight="1">
      <c r="A42" s="59" t="s">
        <v>107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</row>
    <row r="43" spans="1:13" ht="149.4">
      <c r="A43" s="38" t="s">
        <v>108</v>
      </c>
      <c r="B43" s="39" t="s">
        <v>54</v>
      </c>
      <c r="C43" s="40" t="s">
        <v>109</v>
      </c>
      <c r="D43" s="41">
        <v>20</v>
      </c>
      <c r="E43" s="42" t="s">
        <v>110</v>
      </c>
      <c r="F43" s="42" t="s">
        <v>111</v>
      </c>
      <c r="G43" s="43"/>
      <c r="H43" s="43">
        <v>1536.2</v>
      </c>
      <c r="I43" s="43">
        <v>1314.2</v>
      </c>
      <c r="J43" s="42" t="s">
        <v>112</v>
      </c>
      <c r="K43" s="43"/>
      <c r="L43" s="42" t="s">
        <v>113</v>
      </c>
      <c r="M43" s="42" t="s">
        <v>114</v>
      </c>
    </row>
    <row r="44" spans="1:13" ht="138">
      <c r="A44" s="38" t="s">
        <v>115</v>
      </c>
      <c r="B44" s="39" t="s">
        <v>62</v>
      </c>
      <c r="C44" s="40" t="s">
        <v>116</v>
      </c>
      <c r="D44" s="41">
        <v>20</v>
      </c>
      <c r="E44" s="42" t="s">
        <v>117</v>
      </c>
      <c r="F44" s="42" t="s">
        <v>118</v>
      </c>
      <c r="G44" s="43"/>
      <c r="H44" s="43">
        <v>8265.6</v>
      </c>
      <c r="I44" s="43">
        <v>3326.2</v>
      </c>
      <c r="J44" s="42" t="s">
        <v>119</v>
      </c>
      <c r="K44" s="43"/>
      <c r="L44" s="42" t="s">
        <v>120</v>
      </c>
      <c r="M44" s="42" t="s">
        <v>121</v>
      </c>
    </row>
    <row r="45" spans="1:13" ht="112.8">
      <c r="A45" s="38" t="s">
        <v>122</v>
      </c>
      <c r="B45" s="39" t="s">
        <v>78</v>
      </c>
      <c r="C45" s="40" t="s">
        <v>123</v>
      </c>
      <c r="D45" s="41">
        <v>10</v>
      </c>
      <c r="E45" s="42" t="s">
        <v>124</v>
      </c>
      <c r="F45" s="42" t="s">
        <v>125</v>
      </c>
      <c r="G45" s="43"/>
      <c r="H45" s="43">
        <v>2554.9</v>
      </c>
      <c r="I45" s="43">
        <v>1011.6</v>
      </c>
      <c r="J45" s="42" t="s">
        <v>126</v>
      </c>
      <c r="K45" s="43"/>
      <c r="L45" s="42" t="s">
        <v>127</v>
      </c>
      <c r="M45" s="42" t="s">
        <v>128</v>
      </c>
    </row>
    <row r="46" spans="1:13" ht="128.4">
      <c r="A46" s="38" t="s">
        <v>129</v>
      </c>
      <c r="B46" s="39" t="s">
        <v>94</v>
      </c>
      <c r="C46" s="40" t="s">
        <v>130</v>
      </c>
      <c r="D46" s="41">
        <v>10</v>
      </c>
      <c r="E46" s="42" t="s">
        <v>131</v>
      </c>
      <c r="F46" s="42" t="s">
        <v>132</v>
      </c>
      <c r="G46" s="42">
        <v>3.73</v>
      </c>
      <c r="H46" s="43">
        <v>4772.3999999999996</v>
      </c>
      <c r="I46" s="43">
        <v>2050.3000000000002</v>
      </c>
      <c r="J46" s="42" t="s">
        <v>133</v>
      </c>
      <c r="K46" s="43">
        <v>37.299999999999997</v>
      </c>
      <c r="L46" s="42" t="s">
        <v>134</v>
      </c>
      <c r="M46" s="42" t="s">
        <v>135</v>
      </c>
    </row>
    <row r="47" spans="1:13" ht="20.399999999999999">
      <c r="A47" s="56" t="s">
        <v>101</v>
      </c>
      <c r="B47" s="55"/>
      <c r="C47" s="55"/>
      <c r="D47" s="55"/>
      <c r="E47" s="55"/>
      <c r="F47" s="55"/>
      <c r="G47" s="55"/>
      <c r="H47" s="42">
        <v>17129.099999999999</v>
      </c>
      <c r="I47" s="42">
        <v>7702.3</v>
      </c>
      <c r="J47" s="42" t="s">
        <v>136</v>
      </c>
      <c r="K47" s="42">
        <v>37.299999999999997</v>
      </c>
      <c r="L47" s="43"/>
      <c r="M47" s="42" t="s">
        <v>137</v>
      </c>
    </row>
    <row r="48" spans="1:13">
      <c r="A48" s="56" t="s">
        <v>104</v>
      </c>
      <c r="B48" s="55"/>
      <c r="C48" s="55"/>
      <c r="D48" s="55"/>
      <c r="E48" s="55"/>
      <c r="F48" s="55"/>
      <c r="G48" s="55"/>
      <c r="H48" s="42">
        <v>10610.43</v>
      </c>
      <c r="I48" s="43"/>
      <c r="J48" s="43"/>
      <c r="K48" s="43"/>
      <c r="L48" s="43"/>
      <c r="M48" s="43"/>
    </row>
    <row r="49" spans="1:13">
      <c r="A49" s="56" t="s">
        <v>105</v>
      </c>
      <c r="B49" s="55"/>
      <c r="C49" s="55"/>
      <c r="D49" s="55"/>
      <c r="E49" s="55"/>
      <c r="F49" s="55"/>
      <c r="G49" s="55"/>
      <c r="H49" s="42">
        <v>5780.35</v>
      </c>
      <c r="I49" s="43"/>
      <c r="J49" s="43"/>
      <c r="K49" s="43"/>
      <c r="L49" s="43"/>
      <c r="M49" s="43"/>
    </row>
    <row r="50" spans="1:13" ht="26.1" customHeight="1">
      <c r="A50" s="54" t="s">
        <v>138</v>
      </c>
      <c r="B50" s="55"/>
      <c r="C50" s="55"/>
      <c r="D50" s="55"/>
      <c r="E50" s="55"/>
      <c r="F50" s="55"/>
      <c r="G50" s="55"/>
      <c r="H50" s="44">
        <v>33519.879999999997</v>
      </c>
      <c r="I50" s="43"/>
      <c r="J50" s="43"/>
      <c r="K50" s="43"/>
      <c r="L50" s="43"/>
      <c r="M50" s="44" t="s">
        <v>137</v>
      </c>
    </row>
    <row r="51" spans="1:13" ht="27.9" customHeight="1">
      <c r="A51" s="59" t="s">
        <v>139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</row>
    <row r="52" spans="1:13" ht="216.6">
      <c r="A52" s="38" t="s">
        <v>140</v>
      </c>
      <c r="B52" s="39" t="s">
        <v>141</v>
      </c>
      <c r="C52" s="40" t="s">
        <v>142</v>
      </c>
      <c r="D52" s="41">
        <v>6</v>
      </c>
      <c r="E52" s="42" t="s">
        <v>143</v>
      </c>
      <c r="F52" s="42" t="s">
        <v>144</v>
      </c>
      <c r="G52" s="43"/>
      <c r="H52" s="43">
        <v>25505.759999999998</v>
      </c>
      <c r="I52" s="43">
        <v>6533.34</v>
      </c>
      <c r="J52" s="42" t="s">
        <v>145</v>
      </c>
      <c r="K52" s="43"/>
      <c r="L52" s="42" t="s">
        <v>146</v>
      </c>
      <c r="M52" s="42" t="s">
        <v>147</v>
      </c>
    </row>
    <row r="53" spans="1:13" ht="264.60000000000002">
      <c r="A53" s="38" t="s">
        <v>148</v>
      </c>
      <c r="B53" s="39" t="s">
        <v>54</v>
      </c>
      <c r="C53" s="40" t="s">
        <v>149</v>
      </c>
      <c r="D53" s="41">
        <v>18</v>
      </c>
      <c r="E53" s="42" t="s">
        <v>56</v>
      </c>
      <c r="F53" s="42" t="s">
        <v>57</v>
      </c>
      <c r="G53" s="43"/>
      <c r="H53" s="43">
        <v>1659.06</v>
      </c>
      <c r="I53" s="43">
        <v>1419.3</v>
      </c>
      <c r="J53" s="42" t="s">
        <v>150</v>
      </c>
      <c r="K53" s="43"/>
      <c r="L53" s="42" t="s">
        <v>59</v>
      </c>
      <c r="M53" s="42" t="s">
        <v>151</v>
      </c>
    </row>
    <row r="54" spans="1:13" ht="253.2">
      <c r="A54" s="38" t="s">
        <v>152</v>
      </c>
      <c r="B54" s="39" t="s">
        <v>62</v>
      </c>
      <c r="C54" s="40" t="s">
        <v>153</v>
      </c>
      <c r="D54" s="41">
        <v>18</v>
      </c>
      <c r="E54" s="42" t="s">
        <v>64</v>
      </c>
      <c r="F54" s="42" t="s">
        <v>65</v>
      </c>
      <c r="G54" s="43"/>
      <c r="H54" s="43">
        <v>8926.74</v>
      </c>
      <c r="I54" s="43">
        <v>3592.26</v>
      </c>
      <c r="J54" s="42" t="s">
        <v>154</v>
      </c>
      <c r="K54" s="43"/>
      <c r="L54" s="42" t="s">
        <v>67</v>
      </c>
      <c r="M54" s="42" t="s">
        <v>155</v>
      </c>
    </row>
    <row r="55" spans="1:13" ht="304.8">
      <c r="A55" s="38" t="s">
        <v>156</v>
      </c>
      <c r="B55" s="39" t="s">
        <v>157</v>
      </c>
      <c r="C55" s="40" t="s">
        <v>158</v>
      </c>
      <c r="D55" s="41">
        <v>6</v>
      </c>
      <c r="E55" s="42" t="s">
        <v>159</v>
      </c>
      <c r="F55" s="42" t="s">
        <v>160</v>
      </c>
      <c r="G55" s="43"/>
      <c r="H55" s="43">
        <v>10037.219999999999</v>
      </c>
      <c r="I55" s="43">
        <v>1941.12</v>
      </c>
      <c r="J55" s="42" t="s">
        <v>161</v>
      </c>
      <c r="K55" s="43"/>
      <c r="L55" s="42" t="s">
        <v>162</v>
      </c>
      <c r="M55" s="42" t="s">
        <v>163</v>
      </c>
    </row>
    <row r="56" spans="1:13" ht="304.8">
      <c r="A56" s="38" t="s">
        <v>164</v>
      </c>
      <c r="B56" s="39" t="s">
        <v>165</v>
      </c>
      <c r="C56" s="40" t="s">
        <v>166</v>
      </c>
      <c r="D56" s="41">
        <v>6</v>
      </c>
      <c r="E56" s="42" t="s">
        <v>167</v>
      </c>
      <c r="F56" s="42" t="s">
        <v>168</v>
      </c>
      <c r="G56" s="43"/>
      <c r="H56" s="43">
        <v>2590.1999999999998</v>
      </c>
      <c r="I56" s="43">
        <v>1003.02</v>
      </c>
      <c r="J56" s="42" t="s">
        <v>169</v>
      </c>
      <c r="K56" s="43"/>
      <c r="L56" s="42" t="s">
        <v>170</v>
      </c>
      <c r="M56" s="42" t="s">
        <v>171</v>
      </c>
    </row>
    <row r="57" spans="1:13" ht="306.60000000000002">
      <c r="A57" s="38" t="s">
        <v>172</v>
      </c>
      <c r="B57" s="39" t="s">
        <v>173</v>
      </c>
      <c r="C57" s="40" t="s">
        <v>174</v>
      </c>
      <c r="D57" s="41">
        <v>1</v>
      </c>
      <c r="E57" s="42" t="s">
        <v>175</v>
      </c>
      <c r="F57" s="42" t="s">
        <v>176</v>
      </c>
      <c r="G57" s="42">
        <v>385.98</v>
      </c>
      <c r="H57" s="43">
        <v>16181.63</v>
      </c>
      <c r="I57" s="43">
        <v>8733.7800000000007</v>
      </c>
      <c r="J57" s="42" t="s">
        <v>176</v>
      </c>
      <c r="K57" s="43">
        <v>385.98</v>
      </c>
      <c r="L57" s="42" t="s">
        <v>177</v>
      </c>
      <c r="M57" s="42" t="s">
        <v>178</v>
      </c>
    </row>
    <row r="58" spans="1:13" ht="306.60000000000002">
      <c r="A58" s="38" t="s">
        <v>179</v>
      </c>
      <c r="B58" s="39" t="s">
        <v>180</v>
      </c>
      <c r="C58" s="40" t="s">
        <v>181</v>
      </c>
      <c r="D58" s="41">
        <v>5</v>
      </c>
      <c r="E58" s="42" t="s">
        <v>182</v>
      </c>
      <c r="F58" s="42" t="s">
        <v>183</v>
      </c>
      <c r="G58" s="42">
        <v>385.99</v>
      </c>
      <c r="H58" s="43">
        <v>68856.7</v>
      </c>
      <c r="I58" s="43">
        <v>33929.949999999997</v>
      </c>
      <c r="J58" s="42" t="s">
        <v>184</v>
      </c>
      <c r="K58" s="43">
        <v>1929.95</v>
      </c>
      <c r="L58" s="42" t="s">
        <v>185</v>
      </c>
      <c r="M58" s="42" t="s">
        <v>186</v>
      </c>
    </row>
    <row r="59" spans="1:13" ht="243.6">
      <c r="A59" s="38" t="s">
        <v>187</v>
      </c>
      <c r="B59" s="39" t="s">
        <v>94</v>
      </c>
      <c r="C59" s="40" t="s">
        <v>188</v>
      </c>
      <c r="D59" s="41">
        <v>6</v>
      </c>
      <c r="E59" s="42" t="s">
        <v>96</v>
      </c>
      <c r="F59" s="42" t="s">
        <v>97</v>
      </c>
      <c r="G59" s="42">
        <v>3.88</v>
      </c>
      <c r="H59" s="43">
        <v>3432.54</v>
      </c>
      <c r="I59" s="43">
        <v>1476.18</v>
      </c>
      <c r="J59" s="42" t="s">
        <v>189</v>
      </c>
      <c r="K59" s="43">
        <v>23.28</v>
      </c>
      <c r="L59" s="42" t="s">
        <v>99</v>
      </c>
      <c r="M59" s="42" t="s">
        <v>190</v>
      </c>
    </row>
    <row r="60" spans="1:13" ht="20.399999999999999">
      <c r="A60" s="56" t="s">
        <v>101</v>
      </c>
      <c r="B60" s="55"/>
      <c r="C60" s="55"/>
      <c r="D60" s="55"/>
      <c r="E60" s="55"/>
      <c r="F60" s="55"/>
      <c r="G60" s="55"/>
      <c r="H60" s="42">
        <v>137189.85</v>
      </c>
      <c r="I60" s="42">
        <v>58628.95</v>
      </c>
      <c r="J60" s="42" t="s">
        <v>191</v>
      </c>
      <c r="K60" s="42">
        <v>2339.21</v>
      </c>
      <c r="L60" s="43"/>
      <c r="M60" s="42" t="s">
        <v>192</v>
      </c>
    </row>
    <row r="61" spans="1:13">
      <c r="A61" s="56" t="s">
        <v>104</v>
      </c>
      <c r="B61" s="55"/>
      <c r="C61" s="55"/>
      <c r="D61" s="55"/>
      <c r="E61" s="55"/>
      <c r="F61" s="55"/>
      <c r="G61" s="55"/>
      <c r="H61" s="42">
        <v>85811.27</v>
      </c>
      <c r="I61" s="43"/>
      <c r="J61" s="43"/>
      <c r="K61" s="43"/>
      <c r="L61" s="43"/>
      <c r="M61" s="43"/>
    </row>
    <row r="62" spans="1:13">
      <c r="A62" s="56" t="s">
        <v>105</v>
      </c>
      <c r="B62" s="55"/>
      <c r="C62" s="55"/>
      <c r="D62" s="55"/>
      <c r="E62" s="55"/>
      <c r="F62" s="55"/>
      <c r="G62" s="55"/>
      <c r="H62" s="42">
        <v>35419.08</v>
      </c>
      <c r="I62" s="43"/>
      <c r="J62" s="43"/>
      <c r="K62" s="43"/>
      <c r="L62" s="43"/>
      <c r="M62" s="43"/>
    </row>
    <row r="63" spans="1:13" ht="26.1" customHeight="1">
      <c r="A63" s="54" t="s">
        <v>193</v>
      </c>
      <c r="B63" s="55"/>
      <c r="C63" s="55"/>
      <c r="D63" s="55"/>
      <c r="E63" s="55"/>
      <c r="F63" s="55"/>
      <c r="G63" s="55"/>
      <c r="H63" s="44">
        <v>258420.2</v>
      </c>
      <c r="I63" s="43"/>
      <c r="J63" s="43"/>
      <c r="K63" s="43"/>
      <c r="L63" s="43"/>
      <c r="M63" s="44" t="s">
        <v>192</v>
      </c>
    </row>
    <row r="64" spans="1:13" ht="27.9" customHeight="1">
      <c r="A64" s="59" t="s">
        <v>194</v>
      </c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</row>
    <row r="65" spans="1:13" ht="228">
      <c r="A65" s="38" t="s">
        <v>195</v>
      </c>
      <c r="B65" s="39" t="s">
        <v>196</v>
      </c>
      <c r="C65" s="40" t="s">
        <v>197</v>
      </c>
      <c r="D65" s="41">
        <v>5</v>
      </c>
      <c r="E65" s="42" t="s">
        <v>198</v>
      </c>
      <c r="F65" s="42" t="s">
        <v>199</v>
      </c>
      <c r="G65" s="43"/>
      <c r="H65" s="43">
        <v>31306.55</v>
      </c>
      <c r="I65" s="43">
        <v>6899.6</v>
      </c>
      <c r="J65" s="42" t="s">
        <v>200</v>
      </c>
      <c r="K65" s="43"/>
      <c r="L65" s="42" t="s">
        <v>201</v>
      </c>
      <c r="M65" s="42" t="s">
        <v>202</v>
      </c>
    </row>
    <row r="66" spans="1:13" ht="264.60000000000002">
      <c r="A66" s="38" t="s">
        <v>203</v>
      </c>
      <c r="B66" s="39" t="s">
        <v>54</v>
      </c>
      <c r="C66" s="40" t="s">
        <v>204</v>
      </c>
      <c r="D66" s="41">
        <v>15</v>
      </c>
      <c r="E66" s="42" t="s">
        <v>56</v>
      </c>
      <c r="F66" s="42" t="s">
        <v>57</v>
      </c>
      <c r="G66" s="43"/>
      <c r="H66" s="43">
        <v>1382.55</v>
      </c>
      <c r="I66" s="43">
        <v>1182.75</v>
      </c>
      <c r="J66" s="42" t="s">
        <v>205</v>
      </c>
      <c r="K66" s="43"/>
      <c r="L66" s="42" t="s">
        <v>59</v>
      </c>
      <c r="M66" s="42" t="s">
        <v>206</v>
      </c>
    </row>
    <row r="67" spans="1:13" ht="253.2">
      <c r="A67" s="38" t="s">
        <v>207</v>
      </c>
      <c r="B67" s="39" t="s">
        <v>62</v>
      </c>
      <c r="C67" s="40" t="s">
        <v>208</v>
      </c>
      <c r="D67" s="41">
        <v>15</v>
      </c>
      <c r="E67" s="42" t="s">
        <v>64</v>
      </c>
      <c r="F67" s="42" t="s">
        <v>65</v>
      </c>
      <c r="G67" s="43"/>
      <c r="H67" s="43">
        <v>7438.95</v>
      </c>
      <c r="I67" s="43">
        <v>2993.55</v>
      </c>
      <c r="J67" s="42" t="s">
        <v>209</v>
      </c>
      <c r="K67" s="43"/>
      <c r="L67" s="42" t="s">
        <v>67</v>
      </c>
      <c r="M67" s="42" t="s">
        <v>210</v>
      </c>
    </row>
    <row r="68" spans="1:13" ht="304.8">
      <c r="A68" s="38" t="s">
        <v>211</v>
      </c>
      <c r="B68" s="39" t="s">
        <v>157</v>
      </c>
      <c r="C68" s="40" t="s">
        <v>212</v>
      </c>
      <c r="D68" s="41">
        <v>5</v>
      </c>
      <c r="E68" s="42" t="s">
        <v>159</v>
      </c>
      <c r="F68" s="42" t="s">
        <v>160</v>
      </c>
      <c r="G68" s="43"/>
      <c r="H68" s="43">
        <v>8364.35</v>
      </c>
      <c r="I68" s="43">
        <v>1617.6</v>
      </c>
      <c r="J68" s="42" t="s">
        <v>213</v>
      </c>
      <c r="K68" s="43"/>
      <c r="L68" s="42" t="s">
        <v>162</v>
      </c>
      <c r="M68" s="42" t="s">
        <v>214</v>
      </c>
    </row>
    <row r="69" spans="1:13" ht="295.2">
      <c r="A69" s="38" t="s">
        <v>215</v>
      </c>
      <c r="B69" s="39" t="s">
        <v>78</v>
      </c>
      <c r="C69" s="40" t="s">
        <v>216</v>
      </c>
      <c r="D69" s="41">
        <v>5</v>
      </c>
      <c r="E69" s="42" t="s">
        <v>80</v>
      </c>
      <c r="F69" s="42" t="s">
        <v>81</v>
      </c>
      <c r="G69" s="43"/>
      <c r="H69" s="43">
        <v>1855.45</v>
      </c>
      <c r="I69" s="43">
        <v>698</v>
      </c>
      <c r="J69" s="42" t="s">
        <v>217</v>
      </c>
      <c r="K69" s="43"/>
      <c r="L69" s="42" t="s">
        <v>83</v>
      </c>
      <c r="M69" s="42" t="s">
        <v>218</v>
      </c>
    </row>
    <row r="70" spans="1:13" ht="304.8">
      <c r="A70" s="38" t="s">
        <v>219</v>
      </c>
      <c r="B70" s="39" t="s">
        <v>165</v>
      </c>
      <c r="C70" s="40" t="s">
        <v>220</v>
      </c>
      <c r="D70" s="41">
        <v>5</v>
      </c>
      <c r="E70" s="42" t="s">
        <v>167</v>
      </c>
      <c r="F70" s="42" t="s">
        <v>168</v>
      </c>
      <c r="G70" s="43"/>
      <c r="H70" s="43">
        <v>2158.5</v>
      </c>
      <c r="I70" s="43">
        <v>835.85</v>
      </c>
      <c r="J70" s="42" t="s">
        <v>221</v>
      </c>
      <c r="K70" s="43"/>
      <c r="L70" s="42" t="s">
        <v>170</v>
      </c>
      <c r="M70" s="42" t="s">
        <v>222</v>
      </c>
    </row>
    <row r="71" spans="1:13" ht="306.60000000000002">
      <c r="A71" s="38" t="s">
        <v>223</v>
      </c>
      <c r="B71" s="39" t="s">
        <v>180</v>
      </c>
      <c r="C71" s="40" t="s">
        <v>181</v>
      </c>
      <c r="D71" s="41">
        <v>5</v>
      </c>
      <c r="E71" s="42" t="s">
        <v>182</v>
      </c>
      <c r="F71" s="42" t="s">
        <v>183</v>
      </c>
      <c r="G71" s="42">
        <v>385.99</v>
      </c>
      <c r="H71" s="43">
        <v>68856.7</v>
      </c>
      <c r="I71" s="43">
        <v>33929.949999999997</v>
      </c>
      <c r="J71" s="42" t="s">
        <v>184</v>
      </c>
      <c r="K71" s="43">
        <v>1929.95</v>
      </c>
      <c r="L71" s="42" t="s">
        <v>185</v>
      </c>
      <c r="M71" s="42" t="s">
        <v>186</v>
      </c>
    </row>
    <row r="72" spans="1:13" ht="306.60000000000002">
      <c r="A72" s="38" t="s">
        <v>224</v>
      </c>
      <c r="B72" s="39" t="s">
        <v>86</v>
      </c>
      <c r="C72" s="40" t="s">
        <v>225</v>
      </c>
      <c r="D72" s="41">
        <v>5</v>
      </c>
      <c r="E72" s="42" t="s">
        <v>88</v>
      </c>
      <c r="F72" s="42" t="s">
        <v>89</v>
      </c>
      <c r="G72" s="42">
        <v>385.99</v>
      </c>
      <c r="H72" s="43">
        <v>24291.7</v>
      </c>
      <c r="I72" s="43">
        <v>9587.1</v>
      </c>
      <c r="J72" s="42" t="s">
        <v>226</v>
      </c>
      <c r="K72" s="43">
        <v>1929.95</v>
      </c>
      <c r="L72" s="42" t="s">
        <v>91</v>
      </c>
      <c r="M72" s="42" t="s">
        <v>227</v>
      </c>
    </row>
    <row r="73" spans="1:13" ht="243.6">
      <c r="A73" s="38" t="s">
        <v>228</v>
      </c>
      <c r="B73" s="39" t="s">
        <v>94</v>
      </c>
      <c r="C73" s="40" t="s">
        <v>229</v>
      </c>
      <c r="D73" s="41">
        <v>5</v>
      </c>
      <c r="E73" s="42" t="s">
        <v>96</v>
      </c>
      <c r="F73" s="42" t="s">
        <v>97</v>
      </c>
      <c r="G73" s="42">
        <v>3.88</v>
      </c>
      <c r="H73" s="43">
        <v>2860.45</v>
      </c>
      <c r="I73" s="43">
        <v>1230.1500000000001</v>
      </c>
      <c r="J73" s="42" t="s">
        <v>230</v>
      </c>
      <c r="K73" s="43">
        <v>19.399999999999999</v>
      </c>
      <c r="L73" s="42" t="s">
        <v>99</v>
      </c>
      <c r="M73" s="42" t="s">
        <v>231</v>
      </c>
    </row>
    <row r="74" spans="1:13" ht="20.399999999999999">
      <c r="A74" s="56" t="s">
        <v>101</v>
      </c>
      <c r="B74" s="55"/>
      <c r="C74" s="55"/>
      <c r="D74" s="55"/>
      <c r="E74" s="55"/>
      <c r="F74" s="55"/>
      <c r="G74" s="55"/>
      <c r="H74" s="42">
        <v>148515.20000000001</v>
      </c>
      <c r="I74" s="42">
        <v>58974.55</v>
      </c>
      <c r="J74" s="42" t="s">
        <v>232</v>
      </c>
      <c r="K74" s="42">
        <v>3879.3</v>
      </c>
      <c r="L74" s="43"/>
      <c r="M74" s="42" t="s">
        <v>233</v>
      </c>
    </row>
    <row r="75" spans="1:13">
      <c r="A75" s="56" t="s">
        <v>104</v>
      </c>
      <c r="B75" s="55"/>
      <c r="C75" s="55"/>
      <c r="D75" s="55"/>
      <c r="E75" s="55"/>
      <c r="F75" s="55"/>
      <c r="G75" s="55"/>
      <c r="H75" s="42">
        <v>90329.4</v>
      </c>
      <c r="I75" s="43"/>
      <c r="J75" s="43"/>
      <c r="K75" s="43"/>
      <c r="L75" s="43"/>
      <c r="M75" s="43"/>
    </row>
    <row r="76" spans="1:13">
      <c r="A76" s="56" t="s">
        <v>105</v>
      </c>
      <c r="B76" s="55"/>
      <c r="C76" s="55"/>
      <c r="D76" s="55"/>
      <c r="E76" s="55"/>
      <c r="F76" s="55"/>
      <c r="G76" s="55"/>
      <c r="H76" s="42">
        <v>37068.589999999997</v>
      </c>
      <c r="I76" s="43"/>
      <c r="J76" s="43"/>
      <c r="K76" s="43"/>
      <c r="L76" s="43"/>
      <c r="M76" s="43"/>
    </row>
    <row r="77" spans="1:13" ht="26.1" customHeight="1">
      <c r="A77" s="54" t="s">
        <v>234</v>
      </c>
      <c r="B77" s="55"/>
      <c r="C77" s="55"/>
      <c r="D77" s="55"/>
      <c r="E77" s="55"/>
      <c r="F77" s="55"/>
      <c r="G77" s="55"/>
      <c r="H77" s="44">
        <v>275913.19</v>
      </c>
      <c r="I77" s="43"/>
      <c r="J77" s="43"/>
      <c r="K77" s="43"/>
      <c r="L77" s="43"/>
      <c r="M77" s="44" t="s">
        <v>233</v>
      </c>
    </row>
    <row r="78" spans="1:13" ht="19.2" customHeight="1">
      <c r="A78" s="59" t="s">
        <v>235</v>
      </c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</row>
    <row r="79" spans="1:13" ht="283.8">
      <c r="A79" s="38" t="s">
        <v>236</v>
      </c>
      <c r="B79" s="39" t="s">
        <v>237</v>
      </c>
      <c r="C79" s="40" t="s">
        <v>238</v>
      </c>
      <c r="D79" s="41">
        <v>6</v>
      </c>
      <c r="E79" s="42" t="s">
        <v>239</v>
      </c>
      <c r="F79" s="42" t="s">
        <v>240</v>
      </c>
      <c r="G79" s="43"/>
      <c r="H79" s="43">
        <v>14475.66</v>
      </c>
      <c r="I79" s="43">
        <v>8122.98</v>
      </c>
      <c r="J79" s="42" t="s">
        <v>241</v>
      </c>
      <c r="K79" s="43"/>
      <c r="L79" s="42" t="s">
        <v>242</v>
      </c>
      <c r="M79" s="42" t="s">
        <v>243</v>
      </c>
    </row>
    <row r="80" spans="1:13" ht="293.39999999999998">
      <c r="A80" s="38" t="s">
        <v>244</v>
      </c>
      <c r="B80" s="39" t="s">
        <v>237</v>
      </c>
      <c r="C80" s="40" t="s">
        <v>245</v>
      </c>
      <c r="D80" s="41">
        <v>6</v>
      </c>
      <c r="E80" s="42" t="s">
        <v>246</v>
      </c>
      <c r="F80" s="42" t="s">
        <v>247</v>
      </c>
      <c r="G80" s="42">
        <v>31.63</v>
      </c>
      <c r="H80" s="43">
        <v>28993.56</v>
      </c>
      <c r="I80" s="43">
        <v>15568.98</v>
      </c>
      <c r="J80" s="42" t="s">
        <v>248</v>
      </c>
      <c r="K80" s="43">
        <v>189.78</v>
      </c>
      <c r="L80" s="42" t="s">
        <v>249</v>
      </c>
      <c r="M80" s="42" t="s">
        <v>250</v>
      </c>
    </row>
    <row r="81" spans="1:13" ht="20.399999999999999">
      <c r="A81" s="56" t="s">
        <v>101</v>
      </c>
      <c r="B81" s="55"/>
      <c r="C81" s="55"/>
      <c r="D81" s="55"/>
      <c r="E81" s="55"/>
      <c r="F81" s="55"/>
      <c r="G81" s="55"/>
      <c r="H81" s="42">
        <v>43469.22</v>
      </c>
      <c r="I81" s="42">
        <v>23691.96</v>
      </c>
      <c r="J81" s="42" t="s">
        <v>251</v>
      </c>
      <c r="K81" s="42">
        <v>189.78</v>
      </c>
      <c r="L81" s="43"/>
      <c r="M81" s="42" t="s">
        <v>252</v>
      </c>
    </row>
    <row r="82" spans="1:13">
      <c r="A82" s="56" t="s">
        <v>104</v>
      </c>
      <c r="B82" s="55"/>
      <c r="C82" s="55"/>
      <c r="D82" s="55"/>
      <c r="E82" s="55"/>
      <c r="F82" s="55"/>
      <c r="G82" s="55"/>
      <c r="H82" s="42">
        <v>32238.48</v>
      </c>
      <c r="I82" s="43"/>
      <c r="J82" s="43"/>
      <c r="K82" s="43"/>
      <c r="L82" s="43"/>
      <c r="M82" s="43"/>
    </row>
    <row r="83" spans="1:13">
      <c r="A83" s="56" t="s">
        <v>105</v>
      </c>
      <c r="B83" s="55"/>
      <c r="C83" s="55"/>
      <c r="D83" s="55"/>
      <c r="E83" s="55"/>
      <c r="F83" s="55"/>
      <c r="G83" s="55"/>
      <c r="H83" s="42">
        <v>13067.81</v>
      </c>
      <c r="I83" s="43"/>
      <c r="J83" s="43"/>
      <c r="K83" s="43"/>
      <c r="L83" s="43"/>
      <c r="M83" s="43"/>
    </row>
    <row r="84" spans="1:13" ht="20.399999999999999">
      <c r="A84" s="54" t="s">
        <v>253</v>
      </c>
      <c r="B84" s="55"/>
      <c r="C84" s="55"/>
      <c r="D84" s="55"/>
      <c r="E84" s="55"/>
      <c r="F84" s="55"/>
      <c r="G84" s="55"/>
      <c r="H84" s="44">
        <v>88775.51</v>
      </c>
      <c r="I84" s="43"/>
      <c r="J84" s="43"/>
      <c r="K84" s="43"/>
      <c r="L84" s="43"/>
      <c r="M84" s="44" t="s">
        <v>252</v>
      </c>
    </row>
    <row r="85" spans="1:13" ht="19.2" customHeight="1">
      <c r="A85" s="59" t="s">
        <v>254</v>
      </c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</row>
    <row r="86" spans="1:13" ht="205.2">
      <c r="A86" s="38" t="s">
        <v>255</v>
      </c>
      <c r="B86" s="39" t="s">
        <v>256</v>
      </c>
      <c r="C86" s="40" t="s">
        <v>257</v>
      </c>
      <c r="D86" s="41">
        <v>41</v>
      </c>
      <c r="E86" s="42" t="s">
        <v>258</v>
      </c>
      <c r="F86" s="42" t="s">
        <v>259</v>
      </c>
      <c r="G86" s="43"/>
      <c r="H86" s="43">
        <v>75530.2</v>
      </c>
      <c r="I86" s="43">
        <v>42155.79</v>
      </c>
      <c r="J86" s="42" t="s">
        <v>260</v>
      </c>
      <c r="K86" s="43"/>
      <c r="L86" s="42" t="s">
        <v>261</v>
      </c>
      <c r="M86" s="42" t="s">
        <v>262</v>
      </c>
    </row>
    <row r="87" spans="1:13" ht="295.2">
      <c r="A87" s="38" t="s">
        <v>263</v>
      </c>
      <c r="B87" s="39" t="s">
        <v>264</v>
      </c>
      <c r="C87" s="40" t="s">
        <v>265</v>
      </c>
      <c r="D87" s="41">
        <v>1</v>
      </c>
      <c r="E87" s="42" t="s">
        <v>266</v>
      </c>
      <c r="F87" s="42" t="s">
        <v>267</v>
      </c>
      <c r="G87" s="42">
        <v>1209.8900000000001</v>
      </c>
      <c r="H87" s="43">
        <v>62109.05</v>
      </c>
      <c r="I87" s="43">
        <v>31051.75</v>
      </c>
      <c r="J87" s="42" t="s">
        <v>267</v>
      </c>
      <c r="K87" s="43">
        <v>1209.8900000000001</v>
      </c>
      <c r="L87" s="42" t="s">
        <v>268</v>
      </c>
      <c r="M87" s="42" t="s">
        <v>269</v>
      </c>
    </row>
    <row r="88" spans="1:13" ht="293.39999999999998">
      <c r="A88" s="38" t="s">
        <v>270</v>
      </c>
      <c r="B88" s="39" t="s">
        <v>271</v>
      </c>
      <c r="C88" s="40" t="s">
        <v>272</v>
      </c>
      <c r="D88" s="41">
        <v>31</v>
      </c>
      <c r="E88" s="42" t="s">
        <v>273</v>
      </c>
      <c r="F88" s="42" t="s">
        <v>274</v>
      </c>
      <c r="G88" s="42">
        <v>1187.45</v>
      </c>
      <c r="H88" s="43">
        <v>106643.72</v>
      </c>
      <c r="I88" s="43">
        <v>34642.5</v>
      </c>
      <c r="J88" s="42" t="s">
        <v>275</v>
      </c>
      <c r="K88" s="43">
        <v>36810.949999999997</v>
      </c>
      <c r="L88" s="42" t="s">
        <v>276</v>
      </c>
      <c r="M88" s="42" t="s">
        <v>277</v>
      </c>
    </row>
    <row r="89" spans="1:13" ht="278.39999999999998">
      <c r="A89" s="45" t="s">
        <v>278</v>
      </c>
      <c r="B89" s="39" t="s">
        <v>279</v>
      </c>
      <c r="C89" s="46" t="s">
        <v>280</v>
      </c>
      <c r="D89" s="47" t="s">
        <v>281</v>
      </c>
      <c r="E89" s="44" t="s">
        <v>282</v>
      </c>
      <c r="F89" s="43"/>
      <c r="G89" s="43"/>
      <c r="H89" s="48">
        <v>1605.29</v>
      </c>
      <c r="I89" s="48">
        <v>1605.29</v>
      </c>
      <c r="J89" s="43"/>
      <c r="K89" s="43"/>
      <c r="L89" s="44" t="s">
        <v>283</v>
      </c>
      <c r="M89" s="44" t="s">
        <v>283</v>
      </c>
    </row>
    <row r="90" spans="1:13" ht="278.39999999999998">
      <c r="A90" s="45" t="s">
        <v>284</v>
      </c>
      <c r="B90" s="39" t="s">
        <v>285</v>
      </c>
      <c r="C90" s="46" t="s">
        <v>286</v>
      </c>
      <c r="D90" s="47" t="s">
        <v>287</v>
      </c>
      <c r="E90" s="44" t="s">
        <v>288</v>
      </c>
      <c r="F90" s="43"/>
      <c r="G90" s="43"/>
      <c r="H90" s="48">
        <v>1060.71</v>
      </c>
      <c r="I90" s="48">
        <v>1060.71</v>
      </c>
      <c r="J90" s="43"/>
      <c r="K90" s="43"/>
      <c r="L90" s="44" t="s">
        <v>283</v>
      </c>
      <c r="M90" s="44" t="s">
        <v>283</v>
      </c>
    </row>
    <row r="91" spans="1:13" ht="293.39999999999998">
      <c r="A91" s="38" t="s">
        <v>289</v>
      </c>
      <c r="B91" s="39" t="s">
        <v>290</v>
      </c>
      <c r="C91" s="40" t="s">
        <v>291</v>
      </c>
      <c r="D91" s="41">
        <v>12</v>
      </c>
      <c r="E91" s="42" t="s">
        <v>292</v>
      </c>
      <c r="F91" s="42">
        <v>257.79000000000002</v>
      </c>
      <c r="G91" s="42">
        <v>4.8499999999999996</v>
      </c>
      <c r="H91" s="43">
        <v>15732.48</v>
      </c>
      <c r="I91" s="43">
        <v>12580.8</v>
      </c>
      <c r="J91" s="43">
        <v>3093.48</v>
      </c>
      <c r="K91" s="43">
        <v>58.2</v>
      </c>
      <c r="L91" s="42" t="s">
        <v>293</v>
      </c>
      <c r="M91" s="42" t="s">
        <v>294</v>
      </c>
    </row>
    <row r="92" spans="1:13" ht="40.799999999999997">
      <c r="A92" s="45" t="s">
        <v>295</v>
      </c>
      <c r="B92" s="39" t="s">
        <v>296</v>
      </c>
      <c r="C92" s="46" t="s">
        <v>297</v>
      </c>
      <c r="D92" s="47" t="s">
        <v>298</v>
      </c>
      <c r="E92" s="44">
        <v>4647.4799999999996</v>
      </c>
      <c r="F92" s="43"/>
      <c r="G92" s="44">
        <v>4647.4799999999996</v>
      </c>
      <c r="H92" s="48">
        <v>55769.760000000002</v>
      </c>
      <c r="I92" s="43"/>
      <c r="J92" s="43"/>
      <c r="K92" s="48">
        <v>55769.760000000002</v>
      </c>
      <c r="L92" s="44" t="s">
        <v>283</v>
      </c>
      <c r="M92" s="44" t="s">
        <v>283</v>
      </c>
    </row>
    <row r="93" spans="1:13" ht="20.399999999999999">
      <c r="A93" s="56" t="s">
        <v>101</v>
      </c>
      <c r="B93" s="55"/>
      <c r="C93" s="55"/>
      <c r="D93" s="55"/>
      <c r="E93" s="55"/>
      <c r="F93" s="55"/>
      <c r="G93" s="55"/>
      <c r="H93" s="42">
        <v>318451.21000000002</v>
      </c>
      <c r="I93" s="42">
        <v>123096.84</v>
      </c>
      <c r="J93" s="42" t="s">
        <v>299</v>
      </c>
      <c r="K93" s="42">
        <v>93848.8</v>
      </c>
      <c r="L93" s="43"/>
      <c r="M93" s="42" t="s">
        <v>300</v>
      </c>
    </row>
    <row r="94" spans="1:13">
      <c r="A94" s="56" t="s">
        <v>104</v>
      </c>
      <c r="B94" s="55"/>
      <c r="C94" s="55"/>
      <c r="D94" s="55"/>
      <c r="E94" s="55"/>
      <c r="F94" s="55"/>
      <c r="G94" s="55"/>
      <c r="H94" s="42">
        <v>170331.81</v>
      </c>
      <c r="I94" s="43"/>
      <c r="J94" s="43"/>
      <c r="K94" s="43"/>
      <c r="L94" s="43"/>
      <c r="M94" s="43"/>
    </row>
    <row r="95" spans="1:13">
      <c r="A95" s="56" t="s">
        <v>105</v>
      </c>
      <c r="B95" s="55"/>
      <c r="C95" s="55"/>
      <c r="D95" s="55"/>
      <c r="E95" s="55"/>
      <c r="F95" s="55"/>
      <c r="G95" s="55"/>
      <c r="H95" s="42">
        <v>68990.81</v>
      </c>
      <c r="I95" s="43"/>
      <c r="J95" s="43"/>
      <c r="K95" s="43"/>
      <c r="L95" s="43"/>
      <c r="M95" s="43"/>
    </row>
    <row r="96" spans="1:13" ht="20.399999999999999">
      <c r="A96" s="54" t="s">
        <v>301</v>
      </c>
      <c r="B96" s="55"/>
      <c r="C96" s="55"/>
      <c r="D96" s="55"/>
      <c r="E96" s="55"/>
      <c r="F96" s="55"/>
      <c r="G96" s="55"/>
      <c r="H96" s="44">
        <v>557773.82999999996</v>
      </c>
      <c r="I96" s="43"/>
      <c r="J96" s="43"/>
      <c r="K96" s="43"/>
      <c r="L96" s="43"/>
      <c r="M96" s="44" t="s">
        <v>300</v>
      </c>
    </row>
    <row r="97" spans="1:13" ht="19.2" customHeight="1">
      <c r="A97" s="59" t="s">
        <v>302</v>
      </c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</row>
    <row r="98" spans="1:13" ht="91.8">
      <c r="A98" s="38" t="s">
        <v>303</v>
      </c>
      <c r="B98" s="39" t="s">
        <v>304</v>
      </c>
      <c r="C98" s="40" t="s">
        <v>305</v>
      </c>
      <c r="D98" s="41">
        <v>6</v>
      </c>
      <c r="E98" s="42" t="s">
        <v>306</v>
      </c>
      <c r="F98" s="43"/>
      <c r="G98" s="43"/>
      <c r="H98" s="43">
        <v>6159.12</v>
      </c>
      <c r="I98" s="43">
        <v>6159.12</v>
      </c>
      <c r="J98" s="43"/>
      <c r="K98" s="43"/>
      <c r="L98" s="42" t="s">
        <v>307</v>
      </c>
      <c r="M98" s="42" t="s">
        <v>308</v>
      </c>
    </row>
    <row r="99" spans="1:13" ht="103.2">
      <c r="A99" s="38" t="s">
        <v>309</v>
      </c>
      <c r="B99" s="39" t="s">
        <v>310</v>
      </c>
      <c r="C99" s="40" t="s">
        <v>311</v>
      </c>
      <c r="D99" s="41">
        <v>1</v>
      </c>
      <c r="E99" s="42" t="s">
        <v>306</v>
      </c>
      <c r="F99" s="43"/>
      <c r="G99" s="43"/>
      <c r="H99" s="43">
        <v>1026.52</v>
      </c>
      <c r="I99" s="43">
        <v>1026.52</v>
      </c>
      <c r="J99" s="43"/>
      <c r="K99" s="43"/>
      <c r="L99" s="42" t="s">
        <v>307</v>
      </c>
      <c r="M99" s="42" t="s">
        <v>307</v>
      </c>
    </row>
    <row r="100" spans="1:13">
      <c r="A100" s="56" t="s">
        <v>101</v>
      </c>
      <c r="B100" s="55"/>
      <c r="C100" s="55"/>
      <c r="D100" s="55"/>
      <c r="E100" s="55"/>
      <c r="F100" s="55"/>
      <c r="G100" s="55"/>
      <c r="H100" s="42">
        <v>7185.64</v>
      </c>
      <c r="I100" s="42">
        <v>7185.64</v>
      </c>
      <c r="J100" s="43"/>
      <c r="K100" s="43"/>
      <c r="L100" s="43"/>
      <c r="M100" s="42">
        <v>11.34</v>
      </c>
    </row>
    <row r="101" spans="1:13">
      <c r="A101" s="56" t="s">
        <v>104</v>
      </c>
      <c r="B101" s="55"/>
      <c r="C101" s="55"/>
      <c r="D101" s="55"/>
      <c r="E101" s="55"/>
      <c r="F101" s="55"/>
      <c r="G101" s="55"/>
      <c r="H101" s="42">
        <v>4383.24</v>
      </c>
      <c r="I101" s="43"/>
      <c r="J101" s="43"/>
      <c r="K101" s="43"/>
      <c r="L101" s="43"/>
      <c r="M101" s="43"/>
    </row>
    <row r="102" spans="1:13">
      <c r="A102" s="56" t="s">
        <v>105</v>
      </c>
      <c r="B102" s="55"/>
      <c r="C102" s="55"/>
      <c r="D102" s="55"/>
      <c r="E102" s="55"/>
      <c r="F102" s="55"/>
      <c r="G102" s="55"/>
      <c r="H102" s="42">
        <v>2299.4</v>
      </c>
      <c r="I102" s="43"/>
      <c r="J102" s="43"/>
      <c r="K102" s="43"/>
      <c r="L102" s="43"/>
      <c r="M102" s="43"/>
    </row>
    <row r="103" spans="1:13">
      <c r="A103" s="54" t="s">
        <v>312</v>
      </c>
      <c r="B103" s="55"/>
      <c r="C103" s="55"/>
      <c r="D103" s="55"/>
      <c r="E103" s="55"/>
      <c r="F103" s="55"/>
      <c r="G103" s="55"/>
      <c r="H103" s="44">
        <v>13868.28</v>
      </c>
      <c r="I103" s="43"/>
      <c r="J103" s="43"/>
      <c r="K103" s="43"/>
      <c r="L103" s="43"/>
      <c r="M103" s="44">
        <v>11.34</v>
      </c>
    </row>
    <row r="104" spans="1:13" ht="19.2" customHeight="1">
      <c r="A104" s="59" t="s">
        <v>313</v>
      </c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</row>
    <row r="105" spans="1:13" ht="293.39999999999998">
      <c r="A105" s="38" t="s">
        <v>314</v>
      </c>
      <c r="B105" s="39" t="s">
        <v>315</v>
      </c>
      <c r="C105" s="40" t="s">
        <v>316</v>
      </c>
      <c r="D105" s="49" t="s">
        <v>317</v>
      </c>
      <c r="E105" s="42">
        <v>2115.71</v>
      </c>
      <c r="F105" s="42" t="s">
        <v>318</v>
      </c>
      <c r="G105" s="43"/>
      <c r="H105" s="43">
        <v>1269.43</v>
      </c>
      <c r="I105" s="43"/>
      <c r="J105" s="42" t="s">
        <v>319</v>
      </c>
      <c r="K105" s="43"/>
      <c r="L105" s="42" t="s">
        <v>320</v>
      </c>
      <c r="M105" s="42" t="s">
        <v>321</v>
      </c>
    </row>
    <row r="106" spans="1:13" ht="283.8">
      <c r="A106" s="38" t="s">
        <v>322</v>
      </c>
      <c r="B106" s="39" t="s">
        <v>323</v>
      </c>
      <c r="C106" s="40" t="s">
        <v>324</v>
      </c>
      <c r="D106" s="49" t="s">
        <v>325</v>
      </c>
      <c r="E106" s="42" t="s">
        <v>326</v>
      </c>
      <c r="F106" s="43"/>
      <c r="G106" s="43"/>
      <c r="H106" s="43">
        <v>19715.169999999998</v>
      </c>
      <c r="I106" s="43">
        <v>19715.169999999998</v>
      </c>
      <c r="J106" s="43"/>
      <c r="K106" s="43"/>
      <c r="L106" s="42" t="s">
        <v>327</v>
      </c>
      <c r="M106" s="42" t="s">
        <v>328</v>
      </c>
    </row>
    <row r="107" spans="1:13" ht="308.39999999999998">
      <c r="A107" s="38" t="s">
        <v>329</v>
      </c>
      <c r="B107" s="39" t="s">
        <v>330</v>
      </c>
      <c r="C107" s="40" t="s">
        <v>331</v>
      </c>
      <c r="D107" s="41">
        <v>7.6399999999999996E-2</v>
      </c>
      <c r="E107" s="42">
        <v>5324.19</v>
      </c>
      <c r="F107" s="42" t="s">
        <v>332</v>
      </c>
      <c r="G107" s="43"/>
      <c r="H107" s="43">
        <v>406.77</v>
      </c>
      <c r="I107" s="43"/>
      <c r="J107" s="42" t="s">
        <v>333</v>
      </c>
      <c r="K107" s="43"/>
      <c r="L107" s="42" t="s">
        <v>334</v>
      </c>
      <c r="M107" s="42" t="s">
        <v>335</v>
      </c>
    </row>
    <row r="108" spans="1:13" ht="293.39999999999998">
      <c r="A108" s="38" t="s">
        <v>336</v>
      </c>
      <c r="B108" s="39" t="s">
        <v>337</v>
      </c>
      <c r="C108" s="40" t="s">
        <v>338</v>
      </c>
      <c r="D108" s="49" t="s">
        <v>339</v>
      </c>
      <c r="E108" s="42">
        <v>123434.09</v>
      </c>
      <c r="F108" s="42" t="s">
        <v>340</v>
      </c>
      <c r="G108" s="42">
        <v>114070.8</v>
      </c>
      <c r="H108" s="43">
        <v>111090.68</v>
      </c>
      <c r="I108" s="43"/>
      <c r="J108" s="42" t="s">
        <v>341</v>
      </c>
      <c r="K108" s="43">
        <v>102663.72</v>
      </c>
      <c r="L108" s="42" t="s">
        <v>342</v>
      </c>
      <c r="M108" s="42" t="s">
        <v>343</v>
      </c>
    </row>
    <row r="109" spans="1:13" ht="306.60000000000002">
      <c r="A109" s="38" t="s">
        <v>344</v>
      </c>
      <c r="B109" s="39" t="s">
        <v>345</v>
      </c>
      <c r="C109" s="40" t="s">
        <v>346</v>
      </c>
      <c r="D109" s="49" t="s">
        <v>347</v>
      </c>
      <c r="E109" s="42" t="s">
        <v>348</v>
      </c>
      <c r="F109" s="42" t="s">
        <v>349</v>
      </c>
      <c r="G109" s="42">
        <v>2476502.04</v>
      </c>
      <c r="H109" s="43">
        <v>110924.41</v>
      </c>
      <c r="I109" s="43">
        <v>1097.21</v>
      </c>
      <c r="J109" s="42" t="s">
        <v>350</v>
      </c>
      <c r="K109" s="43">
        <v>99060.08</v>
      </c>
      <c r="L109" s="42" t="s">
        <v>351</v>
      </c>
      <c r="M109" s="42" t="s">
        <v>352</v>
      </c>
    </row>
    <row r="110" spans="1:13" ht="304.8">
      <c r="A110" s="38" t="s">
        <v>353</v>
      </c>
      <c r="B110" s="39" t="s">
        <v>354</v>
      </c>
      <c r="C110" s="40" t="s">
        <v>355</v>
      </c>
      <c r="D110" s="49" t="s">
        <v>356</v>
      </c>
      <c r="E110" s="42" t="s">
        <v>357</v>
      </c>
      <c r="F110" s="42" t="s">
        <v>358</v>
      </c>
      <c r="G110" s="42">
        <v>1657811.37</v>
      </c>
      <c r="H110" s="43">
        <v>-74228.08</v>
      </c>
      <c r="I110" s="43">
        <v>-748.54</v>
      </c>
      <c r="J110" s="42" t="s">
        <v>359</v>
      </c>
      <c r="K110" s="43">
        <v>-66312.45</v>
      </c>
      <c r="L110" s="42" t="s">
        <v>360</v>
      </c>
      <c r="M110" s="42" t="s">
        <v>361</v>
      </c>
    </row>
    <row r="111" spans="1:13" ht="20.399999999999999">
      <c r="A111" s="56" t="s">
        <v>101</v>
      </c>
      <c r="B111" s="55"/>
      <c r="C111" s="55"/>
      <c r="D111" s="55"/>
      <c r="E111" s="55"/>
      <c r="F111" s="55"/>
      <c r="G111" s="55"/>
      <c r="H111" s="42">
        <v>169178.38</v>
      </c>
      <c r="I111" s="42">
        <v>20063.84</v>
      </c>
      <c r="J111" s="42" t="s">
        <v>362</v>
      </c>
      <c r="K111" s="42">
        <v>135411.35</v>
      </c>
      <c r="L111" s="43"/>
      <c r="M111" s="42" t="s">
        <v>363</v>
      </c>
    </row>
    <row r="112" spans="1:13">
      <c r="A112" s="56" t="s">
        <v>104</v>
      </c>
      <c r="B112" s="55"/>
      <c r="C112" s="55"/>
      <c r="D112" s="55"/>
      <c r="E112" s="55"/>
      <c r="F112" s="55"/>
      <c r="G112" s="55"/>
      <c r="H112" s="42">
        <v>22660.29</v>
      </c>
      <c r="I112" s="43"/>
      <c r="J112" s="43"/>
      <c r="K112" s="43"/>
      <c r="L112" s="43"/>
      <c r="M112" s="43"/>
    </row>
    <row r="113" spans="1:13">
      <c r="A113" s="56" t="s">
        <v>105</v>
      </c>
      <c r="B113" s="55"/>
      <c r="C113" s="55"/>
      <c r="D113" s="55"/>
      <c r="E113" s="55"/>
      <c r="F113" s="55"/>
      <c r="G113" s="55"/>
      <c r="H113" s="42">
        <v>9915.83</v>
      </c>
      <c r="I113" s="43"/>
      <c r="J113" s="43"/>
      <c r="K113" s="43"/>
      <c r="L113" s="43"/>
      <c r="M113" s="43"/>
    </row>
    <row r="114" spans="1:13" ht="20.399999999999999">
      <c r="A114" s="54" t="s">
        <v>364</v>
      </c>
      <c r="B114" s="55"/>
      <c r="C114" s="55"/>
      <c r="D114" s="55"/>
      <c r="E114" s="55"/>
      <c r="F114" s="55"/>
      <c r="G114" s="55"/>
      <c r="H114" s="44">
        <v>201754.5</v>
      </c>
      <c r="I114" s="43"/>
      <c r="J114" s="43"/>
      <c r="K114" s="43"/>
      <c r="L114" s="43"/>
      <c r="M114" s="44" t="s">
        <v>363</v>
      </c>
    </row>
    <row r="115" spans="1:13" ht="19.2" customHeight="1">
      <c r="A115" s="59" t="s">
        <v>365</v>
      </c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</row>
    <row r="116" spans="1:13" ht="82.2">
      <c r="A116" s="38" t="s">
        <v>366</v>
      </c>
      <c r="B116" s="39" t="s">
        <v>367</v>
      </c>
      <c r="C116" s="40" t="s">
        <v>368</v>
      </c>
      <c r="D116" s="49" t="s">
        <v>369</v>
      </c>
      <c r="E116" s="42">
        <v>425.15</v>
      </c>
      <c r="F116" s="42">
        <v>425.15</v>
      </c>
      <c r="G116" s="43"/>
      <c r="H116" s="43">
        <v>7027.73</v>
      </c>
      <c r="I116" s="43"/>
      <c r="J116" s="43">
        <v>7027.73</v>
      </c>
      <c r="K116" s="43"/>
      <c r="L116" s="42" t="s">
        <v>283</v>
      </c>
      <c r="M116" s="42" t="s">
        <v>283</v>
      </c>
    </row>
    <row r="117" spans="1:13" ht="93.6">
      <c r="A117" s="38" t="s">
        <v>370</v>
      </c>
      <c r="B117" s="39" t="s">
        <v>371</v>
      </c>
      <c r="C117" s="40" t="s">
        <v>372</v>
      </c>
      <c r="D117" s="41">
        <v>1</v>
      </c>
      <c r="E117" s="42">
        <v>1078.98</v>
      </c>
      <c r="F117" s="42">
        <v>1078.98</v>
      </c>
      <c r="G117" s="43"/>
      <c r="H117" s="43">
        <v>1078.98</v>
      </c>
      <c r="I117" s="43"/>
      <c r="J117" s="43">
        <v>1078.98</v>
      </c>
      <c r="K117" s="43"/>
      <c r="L117" s="42" t="s">
        <v>283</v>
      </c>
      <c r="M117" s="42" t="s">
        <v>283</v>
      </c>
    </row>
    <row r="118" spans="1:13" ht="105">
      <c r="A118" s="38" t="s">
        <v>373</v>
      </c>
      <c r="B118" s="39" t="s">
        <v>374</v>
      </c>
      <c r="C118" s="40" t="s">
        <v>375</v>
      </c>
      <c r="D118" s="49" t="s">
        <v>376</v>
      </c>
      <c r="E118" s="42">
        <v>582.52</v>
      </c>
      <c r="F118" s="42">
        <v>582.52</v>
      </c>
      <c r="G118" s="43"/>
      <c r="H118" s="43">
        <v>10211.58</v>
      </c>
      <c r="I118" s="43"/>
      <c r="J118" s="43">
        <v>10211.58</v>
      </c>
      <c r="K118" s="43"/>
      <c r="L118" s="42" t="s">
        <v>283</v>
      </c>
      <c r="M118" s="42" t="s">
        <v>283</v>
      </c>
    </row>
    <row r="119" spans="1:13">
      <c r="A119" s="56" t="s">
        <v>101</v>
      </c>
      <c r="B119" s="55"/>
      <c r="C119" s="55"/>
      <c r="D119" s="55"/>
      <c r="E119" s="55"/>
      <c r="F119" s="55"/>
      <c r="G119" s="55"/>
      <c r="H119" s="42">
        <v>18318.29</v>
      </c>
      <c r="I119" s="43"/>
      <c r="J119" s="42">
        <v>18318.29</v>
      </c>
      <c r="K119" s="43"/>
      <c r="L119" s="43"/>
      <c r="M119" s="43"/>
    </row>
    <row r="120" spans="1:13">
      <c r="A120" s="54" t="s">
        <v>377</v>
      </c>
      <c r="B120" s="55"/>
      <c r="C120" s="55"/>
      <c r="D120" s="55"/>
      <c r="E120" s="55"/>
      <c r="F120" s="55"/>
      <c r="G120" s="55"/>
      <c r="H120" s="44">
        <v>18318.29</v>
      </c>
      <c r="I120" s="43"/>
      <c r="J120" s="43"/>
      <c r="K120" s="43"/>
      <c r="L120" s="43"/>
      <c r="M120" s="43"/>
    </row>
    <row r="121" spans="1:13" ht="19.2" customHeight="1">
      <c r="A121" s="59" t="s">
        <v>378</v>
      </c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</row>
    <row r="122" spans="1:13" ht="45.6">
      <c r="A122" s="45" t="s">
        <v>379</v>
      </c>
      <c r="B122" s="39" t="s">
        <v>380</v>
      </c>
      <c r="C122" s="46" t="s">
        <v>381</v>
      </c>
      <c r="D122" s="50">
        <v>58</v>
      </c>
      <c r="E122" s="44">
        <v>9356.65</v>
      </c>
      <c r="F122" s="43"/>
      <c r="G122" s="44">
        <v>9356.65</v>
      </c>
      <c r="H122" s="48">
        <v>542685.69999999995</v>
      </c>
      <c r="I122" s="43"/>
      <c r="J122" s="43"/>
      <c r="K122" s="48">
        <v>542685.69999999995</v>
      </c>
      <c r="L122" s="44" t="s">
        <v>283</v>
      </c>
      <c r="M122" s="44" t="s">
        <v>283</v>
      </c>
    </row>
    <row r="123" spans="1:13" ht="45.6">
      <c r="A123" s="45" t="s">
        <v>382</v>
      </c>
      <c r="B123" s="39" t="s">
        <v>383</v>
      </c>
      <c r="C123" s="46" t="s">
        <v>384</v>
      </c>
      <c r="D123" s="50">
        <v>30</v>
      </c>
      <c r="E123" s="44">
        <v>759.84</v>
      </c>
      <c r="F123" s="43"/>
      <c r="G123" s="44">
        <v>759.84</v>
      </c>
      <c r="H123" s="48">
        <v>22795.200000000001</v>
      </c>
      <c r="I123" s="43"/>
      <c r="J123" s="43"/>
      <c r="K123" s="48">
        <v>22795.200000000001</v>
      </c>
      <c r="L123" s="44" t="s">
        <v>283</v>
      </c>
      <c r="M123" s="44" t="s">
        <v>283</v>
      </c>
    </row>
    <row r="124" spans="1:13" ht="45.6">
      <c r="A124" s="45" t="s">
        <v>385</v>
      </c>
      <c r="B124" s="39" t="s">
        <v>386</v>
      </c>
      <c r="C124" s="46" t="s">
        <v>387</v>
      </c>
      <c r="D124" s="50">
        <v>93</v>
      </c>
      <c r="E124" s="44">
        <v>173.34</v>
      </c>
      <c r="F124" s="43"/>
      <c r="G124" s="44">
        <v>173.34</v>
      </c>
      <c r="H124" s="48">
        <v>16120.62</v>
      </c>
      <c r="I124" s="43"/>
      <c r="J124" s="43"/>
      <c r="K124" s="48">
        <v>16120.62</v>
      </c>
      <c r="L124" s="44" t="s">
        <v>283</v>
      </c>
      <c r="M124" s="44" t="s">
        <v>283</v>
      </c>
    </row>
    <row r="125" spans="1:13" ht="45.6">
      <c r="A125" s="45" t="s">
        <v>388</v>
      </c>
      <c r="B125" s="39" t="s">
        <v>389</v>
      </c>
      <c r="C125" s="46" t="s">
        <v>390</v>
      </c>
      <c r="D125" s="50">
        <v>82</v>
      </c>
      <c r="E125" s="44">
        <v>109.98</v>
      </c>
      <c r="F125" s="43"/>
      <c r="G125" s="44">
        <v>109.98</v>
      </c>
      <c r="H125" s="48">
        <v>9018.36</v>
      </c>
      <c r="I125" s="43"/>
      <c r="J125" s="43"/>
      <c r="K125" s="48">
        <v>9018.36</v>
      </c>
      <c r="L125" s="44" t="s">
        <v>283</v>
      </c>
      <c r="M125" s="44" t="s">
        <v>283</v>
      </c>
    </row>
    <row r="126" spans="1:13" ht="40.799999999999997">
      <c r="A126" s="45" t="s">
        <v>391</v>
      </c>
      <c r="B126" s="39" t="s">
        <v>392</v>
      </c>
      <c r="C126" s="46" t="s">
        <v>393</v>
      </c>
      <c r="D126" s="47" t="s">
        <v>394</v>
      </c>
      <c r="E126" s="44">
        <v>106194.06</v>
      </c>
      <c r="F126" s="43"/>
      <c r="G126" s="44">
        <v>106194.06</v>
      </c>
      <c r="H126" s="48">
        <v>14973.36</v>
      </c>
      <c r="I126" s="43"/>
      <c r="J126" s="43"/>
      <c r="K126" s="48">
        <v>14973.36</v>
      </c>
      <c r="L126" s="44" t="s">
        <v>283</v>
      </c>
      <c r="M126" s="44" t="s">
        <v>283</v>
      </c>
    </row>
    <row r="127" spans="1:13" ht="45.6">
      <c r="A127" s="45" t="s">
        <v>395</v>
      </c>
      <c r="B127" s="39" t="s">
        <v>396</v>
      </c>
      <c r="C127" s="46" t="s">
        <v>397</v>
      </c>
      <c r="D127" s="47" t="s">
        <v>398</v>
      </c>
      <c r="E127" s="44">
        <v>263303.82</v>
      </c>
      <c r="F127" s="43"/>
      <c r="G127" s="44">
        <v>263303.82</v>
      </c>
      <c r="H127" s="48">
        <v>1184.8699999999999</v>
      </c>
      <c r="I127" s="43"/>
      <c r="J127" s="43"/>
      <c r="K127" s="48">
        <v>1184.8699999999999</v>
      </c>
      <c r="L127" s="44" t="s">
        <v>283</v>
      </c>
      <c r="M127" s="44" t="s">
        <v>283</v>
      </c>
    </row>
    <row r="128" spans="1:13" ht="43.2">
      <c r="A128" s="45" t="s">
        <v>399</v>
      </c>
      <c r="B128" s="39" t="s">
        <v>380</v>
      </c>
      <c r="C128" s="46" t="s">
        <v>400</v>
      </c>
      <c r="D128" s="50">
        <v>85</v>
      </c>
      <c r="E128" s="44" t="s">
        <v>401</v>
      </c>
      <c r="F128" s="43"/>
      <c r="G128" s="44" t="s">
        <v>401</v>
      </c>
      <c r="H128" s="48">
        <v>15801.5</v>
      </c>
      <c r="I128" s="43"/>
      <c r="J128" s="43"/>
      <c r="K128" s="48">
        <v>15801.5</v>
      </c>
      <c r="L128" s="44" t="s">
        <v>283</v>
      </c>
      <c r="M128" s="44" t="s">
        <v>283</v>
      </c>
    </row>
    <row r="129" spans="1:13" ht="43.2">
      <c r="A129" s="45" t="s">
        <v>402</v>
      </c>
      <c r="B129" s="39" t="s">
        <v>380</v>
      </c>
      <c r="C129" s="46" t="s">
        <v>403</v>
      </c>
      <c r="D129" s="50">
        <v>31</v>
      </c>
      <c r="E129" s="44" t="s">
        <v>404</v>
      </c>
      <c r="F129" s="43"/>
      <c r="G129" s="44" t="s">
        <v>404</v>
      </c>
      <c r="H129" s="48">
        <v>5373.54</v>
      </c>
      <c r="I129" s="43"/>
      <c r="J129" s="43"/>
      <c r="K129" s="48">
        <v>5373.54</v>
      </c>
      <c r="L129" s="44" t="s">
        <v>283</v>
      </c>
      <c r="M129" s="44" t="s">
        <v>283</v>
      </c>
    </row>
    <row r="130" spans="1:13" ht="45.6">
      <c r="A130" s="45" t="s">
        <v>405</v>
      </c>
      <c r="B130" s="39" t="s">
        <v>406</v>
      </c>
      <c r="C130" s="46" t="s">
        <v>407</v>
      </c>
      <c r="D130" s="47" t="s">
        <v>408</v>
      </c>
      <c r="E130" s="44">
        <v>116235.43</v>
      </c>
      <c r="F130" s="43"/>
      <c r="G130" s="44">
        <v>116235.43</v>
      </c>
      <c r="H130" s="48">
        <v>24758.15</v>
      </c>
      <c r="I130" s="43"/>
      <c r="J130" s="43"/>
      <c r="K130" s="48">
        <v>24758.15</v>
      </c>
      <c r="L130" s="44" t="s">
        <v>283</v>
      </c>
      <c r="M130" s="44" t="s">
        <v>283</v>
      </c>
    </row>
    <row r="131" spans="1:13" ht="45.6">
      <c r="A131" s="45" t="s">
        <v>409</v>
      </c>
      <c r="B131" s="39" t="s">
        <v>410</v>
      </c>
      <c r="C131" s="46" t="s">
        <v>411</v>
      </c>
      <c r="D131" s="47" t="s">
        <v>412</v>
      </c>
      <c r="E131" s="44">
        <v>113136.31</v>
      </c>
      <c r="F131" s="43"/>
      <c r="G131" s="44">
        <v>113136.31</v>
      </c>
      <c r="H131" s="48">
        <v>5600.25</v>
      </c>
      <c r="I131" s="43"/>
      <c r="J131" s="43"/>
      <c r="K131" s="48">
        <v>5600.25</v>
      </c>
      <c r="L131" s="44" t="s">
        <v>283</v>
      </c>
      <c r="M131" s="44" t="s">
        <v>283</v>
      </c>
    </row>
    <row r="132" spans="1:13" ht="40.799999999999997">
      <c r="A132" s="45" t="s">
        <v>413</v>
      </c>
      <c r="B132" s="39" t="s">
        <v>414</v>
      </c>
      <c r="C132" s="46" t="s">
        <v>415</v>
      </c>
      <c r="D132" s="47" t="s">
        <v>416</v>
      </c>
      <c r="E132" s="44">
        <v>140524.35</v>
      </c>
      <c r="F132" s="43"/>
      <c r="G132" s="44">
        <v>140524.35</v>
      </c>
      <c r="H132" s="48">
        <v>16694.29</v>
      </c>
      <c r="I132" s="43"/>
      <c r="J132" s="43"/>
      <c r="K132" s="48">
        <v>16694.29</v>
      </c>
      <c r="L132" s="44" t="s">
        <v>283</v>
      </c>
      <c r="M132" s="44" t="s">
        <v>283</v>
      </c>
    </row>
    <row r="133" spans="1:13" ht="40.799999999999997">
      <c r="A133" s="45" t="s">
        <v>417</v>
      </c>
      <c r="B133" s="39" t="s">
        <v>418</v>
      </c>
      <c r="C133" s="46" t="s">
        <v>419</v>
      </c>
      <c r="D133" s="47" t="s">
        <v>420</v>
      </c>
      <c r="E133" s="44">
        <v>75243.11</v>
      </c>
      <c r="F133" s="43"/>
      <c r="G133" s="44">
        <v>75243.11</v>
      </c>
      <c r="H133" s="48">
        <v>22610.55</v>
      </c>
      <c r="I133" s="43"/>
      <c r="J133" s="43"/>
      <c r="K133" s="48">
        <v>22610.55</v>
      </c>
      <c r="L133" s="44" t="s">
        <v>283</v>
      </c>
      <c r="M133" s="44" t="s">
        <v>283</v>
      </c>
    </row>
    <row r="134" spans="1:13" ht="40.799999999999997">
      <c r="A134" s="45" t="s">
        <v>421</v>
      </c>
      <c r="B134" s="39" t="s">
        <v>422</v>
      </c>
      <c r="C134" s="46" t="s">
        <v>423</v>
      </c>
      <c r="D134" s="47" t="s">
        <v>424</v>
      </c>
      <c r="E134" s="44">
        <v>57405.19</v>
      </c>
      <c r="F134" s="43"/>
      <c r="G134" s="44">
        <v>57405.19</v>
      </c>
      <c r="H134" s="48">
        <v>18082.63</v>
      </c>
      <c r="I134" s="43"/>
      <c r="J134" s="43"/>
      <c r="K134" s="48">
        <v>18082.63</v>
      </c>
      <c r="L134" s="44" t="s">
        <v>283</v>
      </c>
      <c r="M134" s="44" t="s">
        <v>283</v>
      </c>
    </row>
    <row r="135" spans="1:13" ht="45.6">
      <c r="A135" s="45" t="s">
        <v>425</v>
      </c>
      <c r="B135" s="39" t="s">
        <v>426</v>
      </c>
      <c r="C135" s="46" t="s">
        <v>427</v>
      </c>
      <c r="D135" s="47" t="s">
        <v>428</v>
      </c>
      <c r="E135" s="44">
        <v>174422.67</v>
      </c>
      <c r="F135" s="43"/>
      <c r="G135" s="44">
        <v>174422.67</v>
      </c>
      <c r="H135" s="48">
        <v>5802</v>
      </c>
      <c r="I135" s="43"/>
      <c r="J135" s="43"/>
      <c r="K135" s="48">
        <v>5802</v>
      </c>
      <c r="L135" s="44" t="s">
        <v>283</v>
      </c>
      <c r="M135" s="44" t="s">
        <v>283</v>
      </c>
    </row>
    <row r="136" spans="1:13" ht="33.6">
      <c r="A136" s="45" t="s">
        <v>429</v>
      </c>
      <c r="B136" s="39" t="s">
        <v>380</v>
      </c>
      <c r="C136" s="46" t="s">
        <v>430</v>
      </c>
      <c r="D136" s="50">
        <v>31</v>
      </c>
      <c r="E136" s="44">
        <v>113.08</v>
      </c>
      <c r="F136" s="43"/>
      <c r="G136" s="44">
        <v>113.08</v>
      </c>
      <c r="H136" s="48">
        <v>3505.48</v>
      </c>
      <c r="I136" s="43"/>
      <c r="J136" s="43"/>
      <c r="K136" s="48">
        <v>3505.48</v>
      </c>
      <c r="L136" s="44" t="s">
        <v>283</v>
      </c>
      <c r="M136" s="44" t="s">
        <v>283</v>
      </c>
    </row>
    <row r="137" spans="1:13">
      <c r="A137" s="56" t="s">
        <v>101</v>
      </c>
      <c r="B137" s="55"/>
      <c r="C137" s="55"/>
      <c r="D137" s="55"/>
      <c r="E137" s="55"/>
      <c r="F137" s="55"/>
      <c r="G137" s="55"/>
      <c r="H137" s="42">
        <v>725006.5</v>
      </c>
      <c r="I137" s="43"/>
      <c r="J137" s="43"/>
      <c r="K137" s="42">
        <v>725006.5</v>
      </c>
      <c r="L137" s="43"/>
      <c r="M137" s="43"/>
    </row>
    <row r="138" spans="1:13">
      <c r="A138" s="54" t="s">
        <v>431</v>
      </c>
      <c r="B138" s="55"/>
      <c r="C138" s="55"/>
      <c r="D138" s="55"/>
      <c r="E138" s="55"/>
      <c r="F138" s="55"/>
      <c r="G138" s="55"/>
      <c r="H138" s="44">
        <v>725006.5</v>
      </c>
      <c r="I138" s="43"/>
      <c r="J138" s="43"/>
      <c r="K138" s="43"/>
      <c r="L138" s="43"/>
      <c r="M138" s="43"/>
    </row>
    <row r="139" spans="1:13">
      <c r="A139" s="57" t="s">
        <v>432</v>
      </c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</row>
    <row r="140" spans="1:13" ht="20.399999999999999">
      <c r="A140" s="56" t="s">
        <v>433</v>
      </c>
      <c r="B140" s="55"/>
      <c r="C140" s="55"/>
      <c r="D140" s="55"/>
      <c r="E140" s="55"/>
      <c r="F140" s="55"/>
      <c r="G140" s="55"/>
      <c r="H140" s="42">
        <v>1771110.79</v>
      </c>
      <c r="I140" s="42">
        <v>373078.08</v>
      </c>
      <c r="J140" s="42" t="s">
        <v>434</v>
      </c>
      <c r="K140" s="42">
        <v>968509.64</v>
      </c>
      <c r="L140" s="43"/>
      <c r="M140" s="42" t="s">
        <v>435</v>
      </c>
    </row>
    <row r="141" spans="1:13">
      <c r="A141" s="56" t="s">
        <v>104</v>
      </c>
      <c r="B141" s="55"/>
      <c r="C141" s="55"/>
      <c r="D141" s="55"/>
      <c r="E141" s="55"/>
      <c r="F141" s="55"/>
      <c r="G141" s="55"/>
      <c r="H141" s="42">
        <v>525726.61</v>
      </c>
      <c r="I141" s="43"/>
      <c r="J141" s="43"/>
      <c r="K141" s="43"/>
      <c r="L141" s="43"/>
      <c r="M141" s="43"/>
    </row>
    <row r="142" spans="1:13">
      <c r="A142" s="56" t="s">
        <v>105</v>
      </c>
      <c r="B142" s="55"/>
      <c r="C142" s="55"/>
      <c r="D142" s="55"/>
      <c r="E142" s="55"/>
      <c r="F142" s="55"/>
      <c r="G142" s="55"/>
      <c r="H142" s="42">
        <v>220998.33</v>
      </c>
      <c r="I142" s="43"/>
      <c r="J142" s="43"/>
      <c r="K142" s="43"/>
      <c r="L142" s="43"/>
      <c r="M142" s="43"/>
    </row>
    <row r="143" spans="1:13">
      <c r="A143" s="54" t="s">
        <v>436</v>
      </c>
      <c r="B143" s="55"/>
      <c r="C143" s="55"/>
      <c r="D143" s="55"/>
      <c r="E143" s="55"/>
      <c r="F143" s="55"/>
      <c r="G143" s="55"/>
      <c r="H143" s="43"/>
      <c r="I143" s="43"/>
      <c r="J143" s="43"/>
      <c r="K143" s="43"/>
      <c r="L143" s="43"/>
      <c r="M143" s="43"/>
    </row>
    <row r="144" spans="1:13" ht="20.399999999999999">
      <c r="A144" s="56" t="s">
        <v>437</v>
      </c>
      <c r="B144" s="55"/>
      <c r="C144" s="55"/>
      <c r="D144" s="55"/>
      <c r="E144" s="55"/>
      <c r="F144" s="55"/>
      <c r="G144" s="55"/>
      <c r="H144" s="42">
        <v>2336087.02</v>
      </c>
      <c r="I144" s="43"/>
      <c r="J144" s="43"/>
      <c r="K144" s="43"/>
      <c r="L144" s="43"/>
      <c r="M144" s="42" t="s">
        <v>438</v>
      </c>
    </row>
    <row r="145" spans="1:13" ht="20.399999999999999">
      <c r="A145" s="56" t="s">
        <v>439</v>
      </c>
      <c r="B145" s="55"/>
      <c r="C145" s="55"/>
      <c r="D145" s="55"/>
      <c r="E145" s="55"/>
      <c r="F145" s="55"/>
      <c r="G145" s="55"/>
      <c r="H145" s="42">
        <v>167880.43</v>
      </c>
      <c r="I145" s="43"/>
      <c r="J145" s="43"/>
      <c r="K145" s="43"/>
      <c r="L145" s="43"/>
      <c r="M145" s="42" t="s">
        <v>440</v>
      </c>
    </row>
    <row r="146" spans="1:13">
      <c r="A146" s="56" t="s">
        <v>441</v>
      </c>
      <c r="B146" s="55"/>
      <c r="C146" s="55"/>
      <c r="D146" s="55"/>
      <c r="E146" s="55"/>
      <c r="F146" s="55"/>
      <c r="G146" s="55"/>
      <c r="H146" s="42">
        <v>13868.28</v>
      </c>
      <c r="I146" s="43"/>
      <c r="J146" s="43"/>
      <c r="K146" s="43"/>
      <c r="L146" s="43"/>
      <c r="M146" s="42">
        <v>11.34</v>
      </c>
    </row>
    <row r="147" spans="1:13" ht="20.399999999999999">
      <c r="A147" s="56" t="s">
        <v>442</v>
      </c>
      <c r="B147" s="55"/>
      <c r="C147" s="55"/>
      <c r="D147" s="55"/>
      <c r="E147" s="55"/>
      <c r="F147" s="55"/>
      <c r="G147" s="55"/>
      <c r="H147" s="42">
        <v>2517835.73</v>
      </c>
      <c r="I147" s="43"/>
      <c r="J147" s="43"/>
      <c r="K147" s="43"/>
      <c r="L147" s="43"/>
      <c r="M147" s="42" t="s">
        <v>435</v>
      </c>
    </row>
    <row r="148" spans="1:13">
      <c r="A148" s="56" t="s">
        <v>443</v>
      </c>
      <c r="B148" s="55"/>
      <c r="C148" s="55"/>
      <c r="D148" s="55"/>
      <c r="E148" s="55"/>
      <c r="F148" s="55"/>
      <c r="G148" s="55"/>
      <c r="H148" s="43"/>
      <c r="I148" s="43"/>
      <c r="J148" s="43"/>
      <c r="K148" s="43"/>
      <c r="L148" s="43"/>
      <c r="M148" s="43"/>
    </row>
    <row r="149" spans="1:13">
      <c r="A149" s="56" t="s">
        <v>444</v>
      </c>
      <c r="B149" s="55"/>
      <c r="C149" s="55"/>
      <c r="D149" s="55"/>
      <c r="E149" s="55"/>
      <c r="F149" s="55"/>
      <c r="G149" s="55"/>
      <c r="H149" s="42">
        <v>968509.64</v>
      </c>
      <c r="I149" s="43"/>
      <c r="J149" s="43"/>
      <c r="K149" s="43"/>
      <c r="L149" s="43"/>
      <c r="M149" s="43"/>
    </row>
    <row r="150" spans="1:13">
      <c r="A150" s="56" t="s">
        <v>445</v>
      </c>
      <c r="B150" s="55"/>
      <c r="C150" s="55"/>
      <c r="D150" s="55"/>
      <c r="E150" s="55"/>
      <c r="F150" s="55"/>
      <c r="G150" s="55"/>
      <c r="H150" s="42">
        <v>429523.07</v>
      </c>
      <c r="I150" s="43"/>
      <c r="J150" s="43"/>
      <c r="K150" s="43"/>
      <c r="L150" s="43"/>
      <c r="M150" s="43"/>
    </row>
    <row r="151" spans="1:13">
      <c r="A151" s="56" t="s">
        <v>446</v>
      </c>
      <c r="B151" s="55"/>
      <c r="C151" s="55"/>
      <c r="D151" s="55"/>
      <c r="E151" s="55"/>
      <c r="F151" s="55"/>
      <c r="G151" s="55"/>
      <c r="H151" s="42">
        <v>508868.99</v>
      </c>
      <c r="I151" s="43"/>
      <c r="J151" s="43"/>
      <c r="K151" s="43"/>
      <c r="L151" s="43"/>
      <c r="M151" s="43"/>
    </row>
    <row r="152" spans="1:13">
      <c r="A152" s="56" t="s">
        <v>447</v>
      </c>
      <c r="B152" s="55"/>
      <c r="C152" s="55"/>
      <c r="D152" s="55"/>
      <c r="E152" s="55"/>
      <c r="F152" s="55"/>
      <c r="G152" s="55"/>
      <c r="H152" s="42">
        <v>525726.61</v>
      </c>
      <c r="I152" s="43"/>
      <c r="J152" s="43"/>
      <c r="K152" s="43"/>
      <c r="L152" s="43"/>
      <c r="M152" s="43"/>
    </row>
    <row r="153" spans="1:13">
      <c r="A153" s="56" t="s">
        <v>448</v>
      </c>
      <c r="B153" s="55"/>
      <c r="C153" s="55"/>
      <c r="D153" s="55"/>
      <c r="E153" s="55"/>
      <c r="F153" s="55"/>
      <c r="G153" s="55"/>
      <c r="H153" s="42">
        <v>220998.33</v>
      </c>
      <c r="I153" s="43"/>
      <c r="J153" s="43"/>
      <c r="K153" s="43"/>
      <c r="L153" s="43"/>
      <c r="M153" s="43"/>
    </row>
    <row r="154" spans="1:13">
      <c r="A154" s="56" t="s">
        <v>449</v>
      </c>
      <c r="B154" s="55"/>
      <c r="C154" s="55"/>
      <c r="D154" s="55"/>
      <c r="E154" s="55"/>
      <c r="F154" s="55"/>
      <c r="G154" s="55"/>
      <c r="H154" s="42">
        <v>50356.71</v>
      </c>
      <c r="I154" s="43"/>
      <c r="J154" s="43"/>
      <c r="K154" s="43"/>
      <c r="L154" s="43"/>
      <c r="M154" s="43"/>
    </row>
    <row r="155" spans="1:13">
      <c r="A155" s="54" t="s">
        <v>450</v>
      </c>
      <c r="B155" s="55"/>
      <c r="C155" s="55"/>
      <c r="D155" s="55"/>
      <c r="E155" s="55"/>
      <c r="F155" s="55"/>
      <c r="G155" s="55"/>
      <c r="H155" s="44">
        <v>2568192.44</v>
      </c>
      <c r="I155" s="43"/>
      <c r="J155" s="43"/>
      <c r="K155" s="43"/>
      <c r="L155" s="43"/>
      <c r="M155" s="43"/>
    </row>
    <row r="156" spans="1:13">
      <c r="A156" s="56"/>
      <c r="B156" s="55"/>
      <c r="C156" s="55"/>
      <c r="D156" s="55"/>
      <c r="E156" s="55"/>
      <c r="F156" s="55"/>
      <c r="G156" s="55"/>
      <c r="H156" s="42"/>
      <c r="I156" s="43"/>
      <c r="J156" s="43"/>
      <c r="K156" s="43"/>
      <c r="L156" s="43"/>
      <c r="M156" s="43"/>
    </row>
    <row r="157" spans="1:13">
      <c r="A157" s="56" t="s">
        <v>458</v>
      </c>
      <c r="B157" s="55"/>
      <c r="C157" s="55"/>
      <c r="D157" s="55"/>
      <c r="E157" s="55"/>
      <c r="F157" s="55"/>
      <c r="G157" s="55"/>
      <c r="H157" s="71">
        <f>H155*20/100</f>
        <v>513638.48799999995</v>
      </c>
      <c r="I157" s="43"/>
      <c r="J157" s="43"/>
      <c r="K157" s="43"/>
      <c r="L157" s="43"/>
      <c r="M157" s="43"/>
    </row>
    <row r="158" spans="1:13" ht="20.399999999999999">
      <c r="A158" s="54" t="s">
        <v>451</v>
      </c>
      <c r="B158" s="55"/>
      <c r="C158" s="55"/>
      <c r="D158" s="55"/>
      <c r="E158" s="55"/>
      <c r="F158" s="55"/>
      <c r="G158" s="55"/>
      <c r="H158" s="72">
        <f>H155+H157</f>
        <v>3081830.9279999998</v>
      </c>
      <c r="I158" s="43"/>
      <c r="J158" s="43"/>
      <c r="K158" s="43"/>
      <c r="L158" s="43"/>
      <c r="M158" s="44" t="s">
        <v>435</v>
      </c>
    </row>
    <row r="164" spans="1:13">
      <c r="A164" s="53" t="s">
        <v>452</v>
      </c>
      <c r="B164" s="52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</row>
    <row r="165" spans="1:13">
      <c r="A165" s="51" t="s">
        <v>453</v>
      </c>
      <c r="B165" s="52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</row>
    <row r="167" spans="1:13">
      <c r="A167" s="53" t="s">
        <v>454</v>
      </c>
      <c r="B167" s="52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</row>
    <row r="172" spans="1:13">
      <c r="A172" s="53" t="s">
        <v>455</v>
      </c>
      <c r="B172" s="52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</row>
    <row r="173" spans="1:13">
      <c r="A173" s="51" t="s">
        <v>453</v>
      </c>
      <c r="B173" s="52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</row>
    <row r="175" spans="1:13">
      <c r="A175" s="53" t="s">
        <v>454</v>
      </c>
      <c r="B175" s="52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</row>
    <row r="178" spans="1:13">
      <c r="A178" s="53" t="s">
        <v>456</v>
      </c>
      <c r="B178" s="52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</row>
    <row r="179" spans="1:13">
      <c r="A179" s="51" t="s">
        <v>453</v>
      </c>
      <c r="B179" s="52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</row>
    <row r="181" spans="1:13">
      <c r="A181" s="53" t="s">
        <v>457</v>
      </c>
      <c r="B181" s="52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</row>
    <row r="182" spans="1:13">
      <c r="A182" s="51" t="s">
        <v>453</v>
      </c>
      <c r="B182" s="52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</row>
  </sheetData>
  <mergeCells count="97">
    <mergeCell ref="A26:A28"/>
    <mergeCell ref="B26:B28"/>
    <mergeCell ref="C26:C28"/>
    <mergeCell ref="D26:D28"/>
    <mergeCell ref="E26:G26"/>
    <mergeCell ref="H26:K26"/>
    <mergeCell ref="L26:M27"/>
    <mergeCell ref="G27:G28"/>
    <mergeCell ref="H27:H28"/>
    <mergeCell ref="I27:I28"/>
    <mergeCell ref="K27:K28"/>
    <mergeCell ref="A6:K6"/>
    <mergeCell ref="B12:K12"/>
    <mergeCell ref="B15:M15"/>
    <mergeCell ref="D16:E16"/>
    <mergeCell ref="D20:E20"/>
    <mergeCell ref="D21:E21"/>
    <mergeCell ref="D22:E22"/>
    <mergeCell ref="D19:E19"/>
    <mergeCell ref="D18:E18"/>
    <mergeCell ref="D17:E17"/>
    <mergeCell ref="A30:M30"/>
    <mergeCell ref="A38:G38"/>
    <mergeCell ref="A39:G39"/>
    <mergeCell ref="A40:G40"/>
    <mergeCell ref="A41:G41"/>
    <mergeCell ref="A42:M42"/>
    <mergeCell ref="A47:G47"/>
    <mergeCell ref="A48:G48"/>
    <mergeCell ref="A49:G49"/>
    <mergeCell ref="A50:G50"/>
    <mergeCell ref="A51:M51"/>
    <mergeCell ref="A60:G60"/>
    <mergeCell ref="A61:G61"/>
    <mergeCell ref="A62:G62"/>
    <mergeCell ref="A63:G63"/>
    <mergeCell ref="A64:M64"/>
    <mergeCell ref="A74:G74"/>
    <mergeCell ref="A75:G75"/>
    <mergeCell ref="A76:G76"/>
    <mergeCell ref="A77:G77"/>
    <mergeCell ref="A78:M78"/>
    <mergeCell ref="A81:G81"/>
    <mergeCell ref="A82:G82"/>
    <mergeCell ref="A83:G83"/>
    <mergeCell ref="A84:G84"/>
    <mergeCell ref="A85:M85"/>
    <mergeCell ref="A93:G93"/>
    <mergeCell ref="A94:G94"/>
    <mergeCell ref="A95:G95"/>
    <mergeCell ref="A96:G96"/>
    <mergeCell ref="A97:M97"/>
    <mergeCell ref="A100:G100"/>
    <mergeCell ref="A101:G101"/>
    <mergeCell ref="A102:G102"/>
    <mergeCell ref="A103:G103"/>
    <mergeCell ref="A104:M104"/>
    <mergeCell ref="A111:G111"/>
    <mergeCell ref="A112:G112"/>
    <mergeCell ref="A113:G113"/>
    <mergeCell ref="A114:G114"/>
    <mergeCell ref="A115:M115"/>
    <mergeCell ref="A119:G119"/>
    <mergeCell ref="A120:G120"/>
    <mergeCell ref="A121:M121"/>
    <mergeCell ref="A137:G137"/>
    <mergeCell ref="A138:G138"/>
    <mergeCell ref="A139:M139"/>
    <mergeCell ref="A140:G140"/>
    <mergeCell ref="A141:G141"/>
    <mergeCell ref="A142:G142"/>
    <mergeCell ref="A143:G143"/>
    <mergeCell ref="A144:G144"/>
    <mergeCell ref="A145:G145"/>
    <mergeCell ref="A146:G146"/>
    <mergeCell ref="A147:G147"/>
    <mergeCell ref="A148:G148"/>
    <mergeCell ref="A149:G149"/>
    <mergeCell ref="A150:G150"/>
    <mergeCell ref="A151:G151"/>
    <mergeCell ref="A152:G152"/>
    <mergeCell ref="A153:G153"/>
    <mergeCell ref="A154:G154"/>
    <mergeCell ref="A155:G155"/>
    <mergeCell ref="A156:G156"/>
    <mergeCell ref="A157:G157"/>
    <mergeCell ref="A158:G158"/>
    <mergeCell ref="A164:M164"/>
    <mergeCell ref="A165:M165"/>
    <mergeCell ref="A167:M167"/>
    <mergeCell ref="A172:M172"/>
    <mergeCell ref="A182:M182"/>
    <mergeCell ref="A173:M173"/>
    <mergeCell ref="A175:M175"/>
    <mergeCell ref="A178:M178"/>
    <mergeCell ref="A179:M179"/>
    <mergeCell ref="A181:M181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Г. Прибыток</dc:creator>
  <cp:lastModifiedBy>вера</cp:lastModifiedBy>
  <cp:lastPrinted>2018-11-22T12:55:08Z</cp:lastPrinted>
  <dcterms:created xsi:type="dcterms:W3CDTF">2002-02-11T05:58:42Z</dcterms:created>
  <dcterms:modified xsi:type="dcterms:W3CDTF">2021-10-02T18:35:34Z</dcterms:modified>
</cp:coreProperties>
</file>