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68" i="2"/>
  <c r="H69" s="1"/>
  <c r="H70" l="1"/>
  <c r="D16" s="1"/>
</calcChain>
</file>

<file path=xl/sharedStrings.xml><?xml version="1.0" encoding="utf-8"?>
<sst xmlns="http://schemas.openxmlformats.org/spreadsheetml/2006/main" count="157" uniqueCount="116">
  <si>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</si>
  <si>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</si>
  <si>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</si>
  <si>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</si>
  <si>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</si>
  <si>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</si>
  <si>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</si>
  <si>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</si>
  <si>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</si>
  <si>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</si>
  <si>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</si>
  <si>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</si>
  <si>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</si>
  <si>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</si>
  <si>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</si>
  <si>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</si>
  <si>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</si>
  <si>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</si>
  <si>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</si>
  <si>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</si>
  <si>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</si>
  <si>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</si>
  <si>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</si>
  <si>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</si>
  <si>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И23об-Ков.6</t>
    </r>
  </si>
  <si>
    <t>Работы по замене силовых трансформаторов марки ТМ на ТМГ-400кВА</t>
  </si>
  <si>
    <t>Основание: дефектная ведомость</t>
  </si>
  <si>
    <t>тыс. руб.</t>
  </si>
  <si>
    <t>___________________________35,984</t>
  </si>
  <si>
    <t>Составлен(а) в текущих (прогнозных) ценах по состоянию на 3 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</si>
  <si>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</si>
  <si>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</si>
  <si>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</si>
  <si>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</si>
  <si>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</si>
  <si>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</si>
  <si>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_______________________________________________________________________________________________20,343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</si>
  <si>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</si>
  <si>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_______________________________________________________________________________________________353,548</t>
  </si>
  <si>
    <t>Раздел 1. Демонтаж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</si>
  <si>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</si>
  <si>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</si>
  <si>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ТЕРм08-01-062-02 3 квартал 2021 г. ОЗП=25,29; ЭМ=12,2; ЗПМ=25,29; МАТ=6
НР (5573,83 руб.): 102% от ФОТ
СП (2786,92 руб.): 51% от ФОТ</t>
    </r>
  </si>
  <si>
    <t>9502,04
4300,16</t>
  </si>
  <si>
    <t>5201,88
1164,38</t>
  </si>
  <si>
    <t>9,03
1,74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</si>
  <si>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</si>
  <si>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</si>
  <si>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</si>
  <si>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</si>
  <si>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</si>
  <si>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</si>
  <si>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ИНДЕКС К ПОЗИЦИИ:
ТЕРм08-01-062-02 3 квартал 2021 г. ОЗП=25,29; ЭМ=12,2; ЗПМ=25,29; МАТ=6
НР (18579,43 руб.): 102% от ФОТ
СП (9289,72 руб.): 51% от ФОТ</t>
    </r>
  </si>
  <si>
    <t>38329,64
14333,87</t>
  </si>
  <si>
    <t>17339,62
3881,26</t>
  </si>
  <si>
    <t>30,1
5,8</t>
  </si>
  <si>
    <t>3</t>
  </si>
  <si>
    <t>прайс</t>
  </si>
  <si>
    <t>Трансформатор ТМГ-400 10(6)/0,4
(шт)</t>
  </si>
  <si>
    <t xml:space="preserve">
</t>
  </si>
  <si>
    <t>4</t>
  </si>
  <si>
    <t>Зажим контактный НН к ТМГ-250кВА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</si>
  <si>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</si>
  <si>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</si>
  <si>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ИНДЕКС К ПОЗИЦИИ:
ТЕРм08-01-068-01 3 квартал 2021 г. ОЗП=25,29; ЭМ=16,85; ЗПМ=25,29; МАТ=9,15
НР (2854,26 руб.): 102% от ФОТ
СП (1427,13 руб.): 51% от ФОТ</t>
    </r>
  </si>
  <si>
    <t>30571,7
25001,19</t>
  </si>
  <si>
    <t>4254,29
2981,69</t>
  </si>
  <si>
    <t>425,43
298,17</t>
  </si>
  <si>
    <t>52,5
5,91</t>
  </si>
  <si>
    <t>5,25
0,59</t>
  </si>
  <si>
    <t>6</t>
  </si>
  <si>
    <r>
      <t>ТССЦ-502-0620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</si>
  <si>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Шины алюминиевые 50*5
(м)</t>
  </si>
  <si>
    <t>17765,05
4179,43</t>
  </si>
  <si>
    <t>35,35
6,39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</si>
  <si>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</si>
  <si>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</si>
  <si>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</si>
  <si>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</si>
  <si>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</si>
  <si>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ПОЗИЦИИ:
ТЕРп01-02-002-02 3 квартал 2021 г. ОЗП=25,29
НР (5404,39 руб.): 78% от ФОТ
СП (2494,33 руб.): 36% от ФОТ</t>
    </r>
  </si>
  <si>
    <t>6928,7
6928,7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</si>
  <si>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</si>
  <si>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</si>
  <si>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</si>
  <si>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(800,69 руб.): 78% от ФОТ
СП (369,55 руб.): 36% от ФОТ</t>
    </r>
  </si>
  <si>
    <t>1026,52
1026,52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</si>
  <si>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</si>
  <si>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</si>
  <si>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</si>
  <si>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3 квартал 2021 г. ОЗП=25,29
НР (1209,61 руб.): 78% от ФОТ
СП (558,28 руб.): 36% от ФОТ</t>
    </r>
  </si>
  <si>
    <t>1550,78
1550,78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</si>
  <si>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</si>
  <si>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</si>
  <si>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</si>
  <si>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текущих ценах</t>
  </si>
  <si>
    <t>22966,93
5343,81</t>
  </si>
  <si>
    <t>59,23
8,13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</si>
  <si>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</si>
  <si>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</si>
  <si>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</si>
  <si>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</si>
  <si>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</si>
  <si>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</si>
  <si>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</si>
  <si>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</si>
  <si>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</si>
  <si>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</si>
  <si>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</si>
  <si>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</si>
  <si>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</si>
  <si>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</si>
  <si>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</si>
  <si>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</si>
  <si>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>Итого: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</si>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</sst>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49" fontId="1" fillId="0" borderId="0" xfId="0" applyNumberFormat="1" applyFont="1" applyAlignmen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3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7"/>
  <sheetViews>
    <sheetView showGridLines="0" tabSelected="1" zoomScaleSheetLayoutView="75" workbookViewId="0">
      <selection activeCell="O20" sqref="O20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7" t="s">
        <v>25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8" t="s">
        <v>26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7"/>
      <c r="O15" s="7"/>
      <c r="P15" s="7"/>
      <c r="Q15" s="7"/>
    </row>
    <row r="16" spans="1:17">
      <c r="A16" s="17"/>
      <c r="B16" s="31" t="s">
        <v>34</v>
      </c>
      <c r="C16" s="32"/>
      <c r="D16" s="70">
        <f>H70/1000</f>
        <v>448.66890000000001</v>
      </c>
      <c r="E16" s="71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63" t="s">
        <v>38</v>
      </c>
      <c r="E17" s="62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63" t="s">
        <v>36</v>
      </c>
      <c r="E18" s="62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61" t="s">
        <v>28</v>
      </c>
      <c r="E19" s="62"/>
      <c r="F19" s="20" t="s">
        <v>27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61" t="s">
        <v>32</v>
      </c>
      <c r="E20" s="62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48" t="s">
        <v>29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4" t="s">
        <v>4</v>
      </c>
      <c r="B24" s="65" t="s">
        <v>8</v>
      </c>
      <c r="C24" s="64" t="s">
        <v>9</v>
      </c>
      <c r="D24" s="64" t="s">
        <v>10</v>
      </c>
      <c r="E24" s="64" t="s">
        <v>15</v>
      </c>
      <c r="F24" s="66"/>
      <c r="G24" s="66"/>
      <c r="H24" s="64" t="s">
        <v>16</v>
      </c>
      <c r="I24" s="64"/>
      <c r="J24" s="64"/>
      <c r="K24" s="64"/>
      <c r="L24" s="64" t="s">
        <v>23</v>
      </c>
      <c r="M24" s="64"/>
    </row>
    <row r="25" spans="1:17" s="21" customFormat="1" ht="24" customHeight="1">
      <c r="A25" s="64"/>
      <c r="B25" s="65"/>
      <c r="C25" s="64"/>
      <c r="D25" s="64"/>
      <c r="E25" s="35" t="s">
        <v>11</v>
      </c>
      <c r="F25" s="35" t="s">
        <v>17</v>
      </c>
      <c r="G25" s="64" t="s">
        <v>20</v>
      </c>
      <c r="H25" s="64" t="s">
        <v>5</v>
      </c>
      <c r="I25" s="64" t="s">
        <v>13</v>
      </c>
      <c r="J25" s="35" t="s">
        <v>17</v>
      </c>
      <c r="K25" s="64" t="s">
        <v>20</v>
      </c>
      <c r="L25" s="64"/>
      <c r="M25" s="64"/>
    </row>
    <row r="26" spans="1:17" s="21" customFormat="1" ht="38.25" customHeight="1">
      <c r="A26" s="64"/>
      <c r="B26" s="65"/>
      <c r="C26" s="64"/>
      <c r="D26" s="64"/>
      <c r="E26" s="35" t="s">
        <v>13</v>
      </c>
      <c r="F26" s="35" t="s">
        <v>12</v>
      </c>
      <c r="G26" s="64"/>
      <c r="H26" s="64"/>
      <c r="I26" s="64"/>
      <c r="J26" s="35" t="s">
        <v>12</v>
      </c>
      <c r="K26" s="64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0" t="s">
        <v>39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7" ht="145.5">
      <c r="A29" s="37" t="s">
        <v>40</v>
      </c>
      <c r="B29" s="38" t="s">
        <v>41</v>
      </c>
      <c r="C29" s="39" t="s">
        <v>42</v>
      </c>
      <c r="D29" s="40">
        <v>1</v>
      </c>
      <c r="E29" s="41" t="s">
        <v>43</v>
      </c>
      <c r="F29" s="41" t="s">
        <v>44</v>
      </c>
      <c r="G29" s="42"/>
      <c r="H29" s="42">
        <v>9502.0400000000009</v>
      </c>
      <c r="I29" s="42">
        <v>4300.16</v>
      </c>
      <c r="J29" s="41" t="s">
        <v>44</v>
      </c>
      <c r="K29" s="42"/>
      <c r="L29" s="41" t="s">
        <v>45</v>
      </c>
      <c r="M29" s="41" t="s">
        <v>45</v>
      </c>
    </row>
    <row r="30" spans="1:17" ht="22.5">
      <c r="A30" s="55" t="s">
        <v>46</v>
      </c>
      <c r="B30" s="56"/>
      <c r="C30" s="56"/>
      <c r="D30" s="56"/>
      <c r="E30" s="56"/>
      <c r="F30" s="56"/>
      <c r="G30" s="56"/>
      <c r="H30" s="41">
        <v>9502.0400000000009</v>
      </c>
      <c r="I30" s="41">
        <v>4300.16</v>
      </c>
      <c r="J30" s="41" t="s">
        <v>44</v>
      </c>
      <c r="K30" s="42"/>
      <c r="L30" s="42"/>
      <c r="M30" s="41" t="s">
        <v>45</v>
      </c>
    </row>
    <row r="31" spans="1:17">
      <c r="A31" s="55" t="s">
        <v>47</v>
      </c>
      <c r="B31" s="56"/>
      <c r="C31" s="56"/>
      <c r="D31" s="56"/>
      <c r="E31" s="56"/>
      <c r="F31" s="56"/>
      <c r="G31" s="56"/>
      <c r="H31" s="41">
        <v>5573.83</v>
      </c>
      <c r="I31" s="42"/>
      <c r="J31" s="42"/>
      <c r="K31" s="42"/>
      <c r="L31" s="42"/>
      <c r="M31" s="42"/>
    </row>
    <row r="32" spans="1:17">
      <c r="A32" s="55" t="s">
        <v>48</v>
      </c>
      <c r="B32" s="56"/>
      <c r="C32" s="56"/>
      <c r="D32" s="56"/>
      <c r="E32" s="56"/>
      <c r="F32" s="56"/>
      <c r="G32" s="56"/>
      <c r="H32" s="41">
        <v>2786.92</v>
      </c>
      <c r="I32" s="42"/>
      <c r="J32" s="42"/>
      <c r="K32" s="42"/>
      <c r="L32" s="42"/>
      <c r="M32" s="42"/>
    </row>
    <row r="33" spans="1:13" ht="22.5">
      <c r="A33" s="57" t="s">
        <v>49</v>
      </c>
      <c r="B33" s="56"/>
      <c r="C33" s="56"/>
      <c r="D33" s="56"/>
      <c r="E33" s="56"/>
      <c r="F33" s="56"/>
      <c r="G33" s="56"/>
      <c r="H33" s="43">
        <v>17862.79</v>
      </c>
      <c r="I33" s="42"/>
      <c r="J33" s="42"/>
      <c r="K33" s="42"/>
      <c r="L33" s="42"/>
      <c r="M33" s="43" t="s">
        <v>45</v>
      </c>
    </row>
    <row r="34" spans="1:13" ht="19.149999999999999" customHeight="1">
      <c r="A34" s="60" t="s">
        <v>50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1:13" ht="96.75">
      <c r="A35" s="37" t="s">
        <v>51</v>
      </c>
      <c r="B35" s="38" t="s">
        <v>41</v>
      </c>
      <c r="C35" s="39" t="s">
        <v>52</v>
      </c>
      <c r="D35" s="40">
        <v>1</v>
      </c>
      <c r="E35" s="41" t="s">
        <v>53</v>
      </c>
      <c r="F35" s="41" t="s">
        <v>54</v>
      </c>
      <c r="G35" s="41">
        <v>6656.15</v>
      </c>
      <c r="H35" s="42">
        <v>38329.64</v>
      </c>
      <c r="I35" s="42">
        <v>14333.87</v>
      </c>
      <c r="J35" s="41" t="s">
        <v>54</v>
      </c>
      <c r="K35" s="42">
        <v>6656.15</v>
      </c>
      <c r="L35" s="41" t="s">
        <v>55</v>
      </c>
      <c r="M35" s="41" t="s">
        <v>55</v>
      </c>
    </row>
    <row r="36" spans="1:13" ht="24">
      <c r="A36" s="44" t="s">
        <v>56</v>
      </c>
      <c r="B36" s="38" t="s">
        <v>57</v>
      </c>
      <c r="C36" s="45" t="s">
        <v>58</v>
      </c>
      <c r="D36" s="46">
        <v>1</v>
      </c>
      <c r="E36" s="43">
        <v>253583.33</v>
      </c>
      <c r="F36" s="42"/>
      <c r="G36" s="43">
        <v>253583.33</v>
      </c>
      <c r="H36" s="47">
        <v>253583.33</v>
      </c>
      <c r="I36" s="42"/>
      <c r="J36" s="42"/>
      <c r="K36" s="47">
        <v>253583.33</v>
      </c>
      <c r="L36" s="43" t="s">
        <v>59</v>
      </c>
      <c r="M36" s="43" t="s">
        <v>59</v>
      </c>
    </row>
    <row r="37" spans="1:13" ht="24">
      <c r="A37" s="44" t="s">
        <v>60</v>
      </c>
      <c r="B37" s="38" t="s">
        <v>57</v>
      </c>
      <c r="C37" s="45" t="s">
        <v>61</v>
      </c>
      <c r="D37" s="46">
        <v>1</v>
      </c>
      <c r="E37" s="43">
        <v>790</v>
      </c>
      <c r="F37" s="42"/>
      <c r="G37" s="43">
        <v>790</v>
      </c>
      <c r="H37" s="47">
        <v>790</v>
      </c>
      <c r="I37" s="42"/>
      <c r="J37" s="42"/>
      <c r="K37" s="47">
        <v>790</v>
      </c>
      <c r="L37" s="43" t="s">
        <v>59</v>
      </c>
      <c r="M37" s="43" t="s">
        <v>59</v>
      </c>
    </row>
    <row r="38" spans="1:13" ht="96.75">
      <c r="A38" s="37" t="s">
        <v>62</v>
      </c>
      <c r="B38" s="38" t="s">
        <v>63</v>
      </c>
      <c r="C38" s="39" t="s">
        <v>64</v>
      </c>
      <c r="D38" s="40">
        <v>0.1</v>
      </c>
      <c r="E38" s="41" t="s">
        <v>65</v>
      </c>
      <c r="F38" s="41" t="s">
        <v>66</v>
      </c>
      <c r="G38" s="41">
        <v>1316.22</v>
      </c>
      <c r="H38" s="42">
        <v>3057.17</v>
      </c>
      <c r="I38" s="42">
        <v>2500.12</v>
      </c>
      <c r="J38" s="41" t="s">
        <v>67</v>
      </c>
      <c r="K38" s="42">
        <v>131.62</v>
      </c>
      <c r="L38" s="41" t="s">
        <v>68</v>
      </c>
      <c r="M38" s="41" t="s">
        <v>69</v>
      </c>
    </row>
    <row r="39" spans="1:13" ht="41.25">
      <c r="A39" s="44" t="s">
        <v>70</v>
      </c>
      <c r="B39" s="38" t="s">
        <v>71</v>
      </c>
      <c r="C39" s="45" t="s">
        <v>72</v>
      </c>
      <c r="D39" s="46">
        <v>10</v>
      </c>
      <c r="E39" s="43">
        <v>250.12</v>
      </c>
      <c r="F39" s="42"/>
      <c r="G39" s="43">
        <v>250.12</v>
      </c>
      <c r="H39" s="47">
        <v>2501.1999999999998</v>
      </c>
      <c r="I39" s="42"/>
      <c r="J39" s="42"/>
      <c r="K39" s="47">
        <v>2501.1999999999998</v>
      </c>
      <c r="L39" s="43" t="s">
        <v>59</v>
      </c>
      <c r="M39" s="43" t="s">
        <v>59</v>
      </c>
    </row>
    <row r="40" spans="1:13" ht="22.5">
      <c r="A40" s="55" t="s">
        <v>46</v>
      </c>
      <c r="B40" s="56"/>
      <c r="C40" s="56"/>
      <c r="D40" s="56"/>
      <c r="E40" s="56"/>
      <c r="F40" s="56"/>
      <c r="G40" s="56"/>
      <c r="H40" s="41">
        <v>298261.34000000003</v>
      </c>
      <c r="I40" s="41">
        <v>16833.990000000002</v>
      </c>
      <c r="J40" s="41" t="s">
        <v>73</v>
      </c>
      <c r="K40" s="41">
        <v>263662.3</v>
      </c>
      <c r="L40" s="42"/>
      <c r="M40" s="41" t="s">
        <v>74</v>
      </c>
    </row>
    <row r="41" spans="1:13" ht="26.1" customHeight="1">
      <c r="A41" s="55" t="s">
        <v>75</v>
      </c>
      <c r="B41" s="56"/>
      <c r="C41" s="56"/>
      <c r="D41" s="56"/>
      <c r="E41" s="56"/>
      <c r="F41" s="56"/>
      <c r="G41" s="56"/>
      <c r="H41" s="41">
        <v>303534.59000000003</v>
      </c>
      <c r="I41" s="41">
        <v>16833.990000000002</v>
      </c>
      <c r="J41" s="41" t="s">
        <v>73</v>
      </c>
      <c r="K41" s="41">
        <v>268935.55</v>
      </c>
      <c r="L41" s="42"/>
      <c r="M41" s="41" t="s">
        <v>74</v>
      </c>
    </row>
    <row r="42" spans="1:13">
      <c r="A42" s="55" t="s">
        <v>47</v>
      </c>
      <c r="B42" s="56"/>
      <c r="C42" s="56"/>
      <c r="D42" s="56"/>
      <c r="E42" s="56"/>
      <c r="F42" s="56"/>
      <c r="G42" s="56"/>
      <c r="H42" s="41">
        <v>21433.69</v>
      </c>
      <c r="I42" s="42"/>
      <c r="J42" s="42"/>
      <c r="K42" s="42"/>
      <c r="L42" s="42"/>
      <c r="M42" s="42"/>
    </row>
    <row r="43" spans="1:13">
      <c r="A43" s="55" t="s">
        <v>48</v>
      </c>
      <c r="B43" s="56"/>
      <c r="C43" s="56"/>
      <c r="D43" s="56"/>
      <c r="E43" s="56"/>
      <c r="F43" s="56"/>
      <c r="G43" s="56"/>
      <c r="H43" s="41">
        <v>10716.84</v>
      </c>
      <c r="I43" s="42"/>
      <c r="J43" s="42"/>
      <c r="K43" s="42"/>
      <c r="L43" s="42"/>
      <c r="M43" s="42"/>
    </row>
    <row r="44" spans="1:13" ht="22.5">
      <c r="A44" s="57" t="s">
        <v>76</v>
      </c>
      <c r="B44" s="56"/>
      <c r="C44" s="56"/>
      <c r="D44" s="56"/>
      <c r="E44" s="56"/>
      <c r="F44" s="56"/>
      <c r="G44" s="56"/>
      <c r="H44" s="43">
        <v>335685.12</v>
      </c>
      <c r="I44" s="42"/>
      <c r="J44" s="42"/>
      <c r="K44" s="42"/>
      <c r="L44" s="42"/>
      <c r="M44" s="43" t="s">
        <v>74</v>
      </c>
    </row>
    <row r="45" spans="1:13" ht="19.149999999999999" customHeight="1">
      <c r="A45" s="60" t="s">
        <v>77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</row>
    <row r="46" spans="1:13" ht="99">
      <c r="A46" s="37" t="s">
        <v>78</v>
      </c>
      <c r="B46" s="38" t="s">
        <v>79</v>
      </c>
      <c r="C46" s="39" t="s">
        <v>80</v>
      </c>
      <c r="D46" s="40">
        <v>1</v>
      </c>
      <c r="E46" s="41" t="s">
        <v>81</v>
      </c>
      <c r="F46" s="42"/>
      <c r="G46" s="42"/>
      <c r="H46" s="42">
        <v>6928.7</v>
      </c>
      <c r="I46" s="42">
        <v>6928.7</v>
      </c>
      <c r="J46" s="42"/>
      <c r="K46" s="42"/>
      <c r="L46" s="41" t="s">
        <v>82</v>
      </c>
      <c r="M46" s="41" t="s">
        <v>82</v>
      </c>
    </row>
    <row r="47" spans="1:13" ht="87">
      <c r="A47" s="37" t="s">
        <v>83</v>
      </c>
      <c r="B47" s="38" t="s">
        <v>84</v>
      </c>
      <c r="C47" s="39" t="s">
        <v>85</v>
      </c>
      <c r="D47" s="40">
        <v>1</v>
      </c>
      <c r="E47" s="41" t="s">
        <v>86</v>
      </c>
      <c r="F47" s="42"/>
      <c r="G47" s="42"/>
      <c r="H47" s="42">
        <v>1026.52</v>
      </c>
      <c r="I47" s="42">
        <v>1026.52</v>
      </c>
      <c r="J47" s="42"/>
      <c r="K47" s="42"/>
      <c r="L47" s="41" t="s">
        <v>87</v>
      </c>
      <c r="M47" s="41" t="s">
        <v>87</v>
      </c>
    </row>
    <row r="48" spans="1:13" ht="75">
      <c r="A48" s="37" t="s">
        <v>88</v>
      </c>
      <c r="B48" s="38" t="s">
        <v>89</v>
      </c>
      <c r="C48" s="39" t="s">
        <v>90</v>
      </c>
      <c r="D48" s="40">
        <v>1</v>
      </c>
      <c r="E48" s="41" t="s">
        <v>91</v>
      </c>
      <c r="F48" s="42"/>
      <c r="G48" s="42"/>
      <c r="H48" s="42">
        <v>1550.78</v>
      </c>
      <c r="I48" s="42">
        <v>1550.78</v>
      </c>
      <c r="J48" s="42"/>
      <c r="K48" s="42"/>
      <c r="L48" s="41" t="s">
        <v>92</v>
      </c>
      <c r="M48" s="41" t="s">
        <v>92</v>
      </c>
    </row>
    <row r="49" spans="1:13">
      <c r="A49" s="55" t="s">
        <v>46</v>
      </c>
      <c r="B49" s="56"/>
      <c r="C49" s="56"/>
      <c r="D49" s="56"/>
      <c r="E49" s="56"/>
      <c r="F49" s="56"/>
      <c r="G49" s="56"/>
      <c r="H49" s="41">
        <v>9506</v>
      </c>
      <c r="I49" s="41">
        <v>9506</v>
      </c>
      <c r="J49" s="42"/>
      <c r="K49" s="42"/>
      <c r="L49" s="42"/>
      <c r="M49" s="41">
        <v>14.85</v>
      </c>
    </row>
    <row r="50" spans="1:13">
      <c r="A50" s="55" t="s">
        <v>47</v>
      </c>
      <c r="B50" s="56"/>
      <c r="C50" s="56"/>
      <c r="D50" s="56"/>
      <c r="E50" s="56"/>
      <c r="F50" s="56"/>
      <c r="G50" s="56"/>
      <c r="H50" s="41">
        <v>7414.68</v>
      </c>
      <c r="I50" s="42"/>
      <c r="J50" s="42"/>
      <c r="K50" s="42"/>
      <c r="L50" s="42"/>
      <c r="M50" s="42"/>
    </row>
    <row r="51" spans="1:13">
      <c r="A51" s="55" t="s">
        <v>48</v>
      </c>
      <c r="B51" s="56"/>
      <c r="C51" s="56"/>
      <c r="D51" s="56"/>
      <c r="E51" s="56"/>
      <c r="F51" s="56"/>
      <c r="G51" s="56"/>
      <c r="H51" s="41">
        <v>3422.16</v>
      </c>
      <c r="I51" s="42"/>
      <c r="J51" s="42"/>
      <c r="K51" s="42"/>
      <c r="L51" s="42"/>
      <c r="M51" s="42"/>
    </row>
    <row r="52" spans="1:13">
      <c r="A52" s="57" t="s">
        <v>93</v>
      </c>
      <c r="B52" s="56"/>
      <c r="C52" s="56"/>
      <c r="D52" s="56"/>
      <c r="E52" s="56"/>
      <c r="F52" s="56"/>
      <c r="G52" s="56"/>
      <c r="H52" s="43">
        <v>20342.84</v>
      </c>
      <c r="I52" s="42"/>
      <c r="J52" s="42"/>
      <c r="K52" s="42"/>
      <c r="L52" s="42"/>
      <c r="M52" s="43">
        <v>14.85</v>
      </c>
    </row>
    <row r="53" spans="1:13">
      <c r="A53" s="58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</row>
    <row r="54" spans="1:13" ht="22.5">
      <c r="A54" s="55" t="s">
        <v>95</v>
      </c>
      <c r="B54" s="56"/>
      <c r="C54" s="56"/>
      <c r="D54" s="56"/>
      <c r="E54" s="56"/>
      <c r="F54" s="56"/>
      <c r="G54" s="56"/>
      <c r="H54" s="41">
        <v>317269.38</v>
      </c>
      <c r="I54" s="41">
        <v>30640.15</v>
      </c>
      <c r="J54" s="41" t="s">
        <v>96</v>
      </c>
      <c r="K54" s="41">
        <v>263662.3</v>
      </c>
      <c r="L54" s="42"/>
      <c r="M54" s="41" t="s">
        <v>97</v>
      </c>
    </row>
    <row r="55" spans="1:13" ht="26.1" customHeight="1">
      <c r="A55" s="55" t="s">
        <v>98</v>
      </c>
      <c r="B55" s="56"/>
      <c r="C55" s="56"/>
      <c r="D55" s="56"/>
      <c r="E55" s="56"/>
      <c r="F55" s="56"/>
      <c r="G55" s="56"/>
      <c r="H55" s="41">
        <v>322542.63</v>
      </c>
      <c r="I55" s="41">
        <v>30640.15</v>
      </c>
      <c r="J55" s="41" t="s">
        <v>96</v>
      </c>
      <c r="K55" s="41">
        <v>268935.55</v>
      </c>
      <c r="L55" s="42"/>
      <c r="M55" s="41" t="s">
        <v>97</v>
      </c>
    </row>
    <row r="56" spans="1:13">
      <c r="A56" s="55" t="s">
        <v>47</v>
      </c>
      <c r="B56" s="56"/>
      <c r="C56" s="56"/>
      <c r="D56" s="56"/>
      <c r="E56" s="56"/>
      <c r="F56" s="56"/>
      <c r="G56" s="56"/>
      <c r="H56" s="41">
        <v>34422.199999999997</v>
      </c>
      <c r="I56" s="42"/>
      <c r="J56" s="42"/>
      <c r="K56" s="42"/>
      <c r="L56" s="42"/>
      <c r="M56" s="42"/>
    </row>
    <row r="57" spans="1:13">
      <c r="A57" s="55" t="s">
        <v>48</v>
      </c>
      <c r="B57" s="56"/>
      <c r="C57" s="56"/>
      <c r="D57" s="56"/>
      <c r="E57" s="56"/>
      <c r="F57" s="56"/>
      <c r="G57" s="56"/>
      <c r="H57" s="41">
        <v>16925.919999999998</v>
      </c>
      <c r="I57" s="42"/>
      <c r="J57" s="42"/>
      <c r="K57" s="42"/>
      <c r="L57" s="42"/>
      <c r="M57" s="42"/>
    </row>
    <row r="58" spans="1:13">
      <c r="A58" s="57" t="s">
        <v>99</v>
      </c>
      <c r="B58" s="56"/>
      <c r="C58" s="56"/>
      <c r="D58" s="56"/>
      <c r="E58" s="56"/>
      <c r="F58" s="56"/>
      <c r="G58" s="56"/>
      <c r="H58" s="42"/>
      <c r="I58" s="42"/>
      <c r="J58" s="42"/>
      <c r="K58" s="42"/>
      <c r="L58" s="42"/>
      <c r="M58" s="42"/>
    </row>
    <row r="59" spans="1:13" ht="22.5">
      <c r="A59" s="55" t="s">
        <v>100</v>
      </c>
      <c r="B59" s="56"/>
      <c r="C59" s="56"/>
      <c r="D59" s="56"/>
      <c r="E59" s="56"/>
      <c r="F59" s="56"/>
      <c r="G59" s="56"/>
      <c r="H59" s="41">
        <v>353547.91</v>
      </c>
      <c r="I59" s="42"/>
      <c r="J59" s="42"/>
      <c r="K59" s="42"/>
      <c r="L59" s="42"/>
      <c r="M59" s="41" t="s">
        <v>101</v>
      </c>
    </row>
    <row r="60" spans="1:13">
      <c r="A60" s="55" t="s">
        <v>102</v>
      </c>
      <c r="B60" s="56"/>
      <c r="C60" s="56"/>
      <c r="D60" s="56"/>
      <c r="E60" s="56"/>
      <c r="F60" s="56"/>
      <c r="G60" s="56"/>
      <c r="H60" s="41">
        <v>20342.84</v>
      </c>
      <c r="I60" s="42"/>
      <c r="J60" s="42"/>
      <c r="K60" s="42"/>
      <c r="L60" s="42"/>
      <c r="M60" s="41">
        <v>14.85</v>
      </c>
    </row>
    <row r="61" spans="1:13" ht="22.5">
      <c r="A61" s="55" t="s">
        <v>103</v>
      </c>
      <c r="B61" s="56"/>
      <c r="C61" s="56"/>
      <c r="D61" s="56"/>
      <c r="E61" s="56"/>
      <c r="F61" s="56"/>
      <c r="G61" s="56"/>
      <c r="H61" s="43">
        <v>373890.75</v>
      </c>
      <c r="I61" s="42"/>
      <c r="J61" s="42"/>
      <c r="K61" s="42"/>
      <c r="L61" s="42"/>
      <c r="M61" s="41" t="s">
        <v>97</v>
      </c>
    </row>
    <row r="62" spans="1:13">
      <c r="A62" s="55" t="s">
        <v>104</v>
      </c>
      <c r="B62" s="56"/>
      <c r="C62" s="56"/>
      <c r="D62" s="56"/>
      <c r="E62" s="56"/>
      <c r="F62" s="56"/>
      <c r="G62" s="56"/>
      <c r="H62" s="42"/>
      <c r="I62" s="42"/>
      <c r="J62" s="42"/>
      <c r="K62" s="42"/>
      <c r="L62" s="42"/>
      <c r="M62" s="42"/>
    </row>
    <row r="63" spans="1:13">
      <c r="A63" s="55" t="s">
        <v>105</v>
      </c>
      <c r="B63" s="56"/>
      <c r="C63" s="56"/>
      <c r="D63" s="56"/>
      <c r="E63" s="56"/>
      <c r="F63" s="56"/>
      <c r="G63" s="56"/>
      <c r="H63" s="41">
        <v>268935.55</v>
      </c>
      <c r="I63" s="42"/>
      <c r="J63" s="42"/>
      <c r="K63" s="42"/>
      <c r="L63" s="42"/>
      <c r="M63" s="42"/>
    </row>
    <row r="64" spans="1:13">
      <c r="A64" s="55" t="s">
        <v>106</v>
      </c>
      <c r="B64" s="56"/>
      <c r="C64" s="56"/>
      <c r="D64" s="56"/>
      <c r="E64" s="56"/>
      <c r="F64" s="56"/>
      <c r="G64" s="56"/>
      <c r="H64" s="41">
        <v>22966.93</v>
      </c>
      <c r="I64" s="42"/>
      <c r="J64" s="42"/>
      <c r="K64" s="42"/>
      <c r="L64" s="42"/>
      <c r="M64" s="42"/>
    </row>
    <row r="65" spans="1:13">
      <c r="A65" s="55" t="s">
        <v>107</v>
      </c>
      <c r="B65" s="56"/>
      <c r="C65" s="56"/>
      <c r="D65" s="56"/>
      <c r="E65" s="56"/>
      <c r="F65" s="56"/>
      <c r="G65" s="56"/>
      <c r="H65" s="41">
        <v>35983.96</v>
      </c>
      <c r="I65" s="42"/>
      <c r="J65" s="42"/>
      <c r="K65" s="42"/>
      <c r="L65" s="42"/>
      <c r="M65" s="42"/>
    </row>
    <row r="66" spans="1:13">
      <c r="A66" s="55" t="s">
        <v>108</v>
      </c>
      <c r="B66" s="56"/>
      <c r="C66" s="56"/>
      <c r="D66" s="56"/>
      <c r="E66" s="56"/>
      <c r="F66" s="56"/>
      <c r="G66" s="56"/>
      <c r="H66" s="41">
        <v>34422.199999999997</v>
      </c>
      <c r="I66" s="42"/>
      <c r="J66" s="42"/>
      <c r="K66" s="42"/>
      <c r="L66" s="42"/>
      <c r="M66" s="42"/>
    </row>
    <row r="67" spans="1:13">
      <c r="A67" s="55" t="s">
        <v>109</v>
      </c>
      <c r="B67" s="56"/>
      <c r="C67" s="56"/>
      <c r="D67" s="56"/>
      <c r="E67" s="56"/>
      <c r="F67" s="56"/>
      <c r="G67" s="56"/>
      <c r="H67" s="41">
        <v>16925.919999999998</v>
      </c>
      <c r="I67" s="42"/>
      <c r="J67" s="42"/>
      <c r="K67" s="42"/>
      <c r="L67" s="42"/>
      <c r="M67" s="42"/>
    </row>
    <row r="68" spans="1:13">
      <c r="A68" s="52" t="s">
        <v>114</v>
      </c>
      <c r="B68" s="53"/>
      <c r="C68" s="53"/>
      <c r="D68" s="53"/>
      <c r="E68" s="53"/>
      <c r="F68" s="53"/>
      <c r="G68" s="54"/>
      <c r="H68" s="43">
        <f>H61</f>
        <v>373890.75</v>
      </c>
      <c r="I68" s="42"/>
      <c r="J68" s="42"/>
      <c r="K68" s="42"/>
      <c r="L68" s="42"/>
      <c r="M68" s="42"/>
    </row>
    <row r="69" spans="1:13">
      <c r="A69" s="52" t="s">
        <v>115</v>
      </c>
      <c r="B69" s="53"/>
      <c r="C69" s="53"/>
      <c r="D69" s="53"/>
      <c r="E69" s="53"/>
      <c r="F69" s="53"/>
      <c r="G69" s="54"/>
      <c r="H69" s="41">
        <f>H68*20/100</f>
        <v>74778.149999999994</v>
      </c>
      <c r="I69" s="42"/>
      <c r="J69" s="42"/>
      <c r="K69" s="42"/>
      <c r="L69" s="42"/>
      <c r="M69" s="42"/>
    </row>
    <row r="70" spans="1:13" ht="22.5">
      <c r="A70" s="52" t="s">
        <v>110</v>
      </c>
      <c r="B70" s="53"/>
      <c r="C70" s="53"/>
      <c r="D70" s="53"/>
      <c r="E70" s="53"/>
      <c r="F70" s="53"/>
      <c r="G70" s="54"/>
      <c r="H70" s="43">
        <f>H68+H69</f>
        <v>448668.9</v>
      </c>
      <c r="I70" s="42"/>
      <c r="J70" s="42"/>
      <c r="K70" s="42"/>
      <c r="L70" s="42"/>
      <c r="M70" s="43" t="s">
        <v>97</v>
      </c>
    </row>
    <row r="73" spans="1:13">
      <c r="A73" s="49" t="s">
        <v>112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>
      <c r="A74" s="51" t="s">
        <v>111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6" spans="1:13">
      <c r="A76" s="49" t="s">
        <v>113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>
      <c r="A77" s="51" t="s">
        <v>111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</sheetData>
  <mergeCells count="57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1:G31"/>
    <mergeCell ref="A32:G32"/>
    <mergeCell ref="A33:G33"/>
    <mergeCell ref="A34:M34"/>
    <mergeCell ref="A40:G40"/>
    <mergeCell ref="A41:G41"/>
    <mergeCell ref="A42:G42"/>
    <mergeCell ref="A43:G43"/>
    <mergeCell ref="A44:G44"/>
    <mergeCell ref="A45:M45"/>
    <mergeCell ref="A49:G49"/>
    <mergeCell ref="A50:G50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76:M76"/>
    <mergeCell ref="A77:M77"/>
    <mergeCell ref="A73:M73"/>
    <mergeCell ref="A74:M74"/>
    <mergeCell ref="A69:G69"/>
    <mergeCell ref="A70:G70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2021-09-07T13:16:23Z</cp:lastPrinted>
  <dcterms:created xsi:type="dcterms:W3CDTF">2002-02-11T05:58:42Z</dcterms:created>
  <dcterms:modified xsi:type="dcterms:W3CDTF">2022-02-06T05:35:34Z</dcterms:modified>
</cp:coreProperties>
</file>