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81" i="2"/>
  <c r="H80"/>
  <c r="D16"/>
</calcChain>
</file>

<file path=xl/sharedStrings.xml><?xml version="1.0" encoding="utf-8"?>
<sst xmlns="http://schemas.openxmlformats.org/spreadsheetml/2006/main" count="222" uniqueCount="202">
  <si>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</si>
  <si>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</si>
  <si>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</si>
  <si>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</si>
  <si>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</si>
  <si>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</si>
  <si>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</si>
  <si>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</si>
  <si>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</si>
  <si>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</si>
  <si>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</si>
  <si>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</si>
  <si>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</si>
  <si>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</si>
  <si>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</si>
  <si>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</si>
  <si>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</si>
  <si>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</si>
  <si>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</si>
  <si>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</si>
  <si>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</si>
  <si>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</si>
  <si>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</si>
  <si>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И21Зап.-КЛ17</t>
    </r>
  </si>
  <si>
    <t>Замена КЛ-0,4кВ КЛ 706 (1,2) на 4-х жильный кабель.</t>
  </si>
  <si>
    <t>тыс. руб.</t>
  </si>
  <si>
    <t>___________________________259,702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</si>
  <si>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</si>
  <si>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</si>
  <si>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_______________________________________________________________________________________________622,77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</si>
  <si>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</si>
  <si>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</si>
  <si>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_______________________________________________________________________________________________12,76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</si>
  <si>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</si>
  <si>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</si>
  <si>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</si>
  <si>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</si>
  <si>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_______________________________________________________________________________________________516,541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</si>
  <si>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</si>
  <si>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_______________________________________________________________________________________________454,392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</si>
  <si>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</si>
  <si>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</si>
  <si>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</si>
  <si>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(89872,65 руб.): 75%=88%*0.85 от ФОТ
СП (43138,87 руб.): 36%=45%*0.8 от ФОТ</t>
    </r>
  </si>
  <si>
    <r>
      <t>1,088</t>
    </r>
    <r>
      <rPr>
        <i/>
        <sz val="7"/>
        <rFont val="Arial"/>
        <family val="2"/>
        <charset val="204"/>
      </rPr>
      <t xml:space="preserve">
108,8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</si>
  <si>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</si>
  <si>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</si>
  <si>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</si>
  <si>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(7637,45 руб.): 89%=105%*0.85 от ФОТ
СП (4462,33 руб.): 52%=65%*0.8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</si>
  <si>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</si>
  <si>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</si>
  <si>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</si>
  <si>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(14006,39 руб.): 89%=105%*0.85 от ФОТ
СП (8183,51 руб.): 52%=65%*0.8 от ФОТ</t>
    </r>
  </si>
  <si>
    <r>
      <t>2,9</t>
    </r>
    <r>
      <rPr>
        <i/>
        <sz val="7"/>
        <rFont val="Arial"/>
        <family val="2"/>
        <charset val="204"/>
      </rPr>
      <t xml:space="preserve">
3,4-0,5</t>
    </r>
  </si>
  <si>
    <t>420,07
206,38</t>
  </si>
  <si>
    <t>110,57
8,2</t>
  </si>
  <si>
    <t>3857,46
601,40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</si>
  <si>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</si>
  <si>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</si>
  <si>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(4941,99 руб.): 89%=105%*0.85 от ФОТ
СП (2887,46 руб.): 52%=65%*0.8 от ФОТ</t>
    </r>
  </si>
  <si>
    <t>635,36
433,84</t>
  </si>
  <si>
    <t>134,54
5,29</t>
  </si>
  <si>
    <t>678,08
66,89</t>
  </si>
  <si>
    <t>5</t>
  </si>
  <si>
    <t>Прайс</t>
  </si>
  <si>
    <r>
      <t>Кабель 0,4 кВ АВБбШв 4х150
(м)</t>
    </r>
    <r>
      <rPr>
        <i/>
        <sz val="7"/>
        <rFont val="Arial"/>
        <family val="2"/>
        <charset val="204"/>
      </rPr>
      <t xml:space="preserve">
МАТ=714,00/1,2
(Транспортные расходы МАТ=1,05)</t>
    </r>
  </si>
  <si>
    <r>
      <t>624,75</t>
    </r>
    <r>
      <rPr>
        <b/>
        <i/>
        <sz val="6"/>
        <rFont val="Arial"/>
        <family val="2"/>
        <charset val="204"/>
      </rPr>
      <t xml:space="preserve">
714,00/1,2</t>
    </r>
  </si>
  <si>
    <t>6</t>
  </si>
  <si>
    <r>
      <t>ТССЦ-509-1765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</si>
  <si>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 : ТА-150 (прим)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</si>
  <si>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0,16</t>
    </r>
    <r>
      <rPr>
        <b/>
        <i/>
        <sz val="7"/>
        <rFont val="Arial"/>
        <family val="2"/>
        <charset val="204"/>
      </rPr>
      <t xml:space="preserve">
16/100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</si>
  <si>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</si>
  <si>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</si>
  <si>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(2805,2 руб.): 94%=110%*0.85 от ФОТ
СП (1551,82 руб.): 52%=65%*0.8 от ФОТ</t>
    </r>
  </si>
  <si>
    <r>
      <t>0,05</t>
    </r>
    <r>
      <rPr>
        <i/>
        <sz val="7"/>
        <rFont val="Arial"/>
        <family val="2"/>
        <charset val="204"/>
      </rPr>
      <t xml:space="preserve">
50/1000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</si>
  <si>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</si>
  <si>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</si>
  <si>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</si>
  <si>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</si>
  <si>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</si>
  <si>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</si>
  <si>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</si>
  <si>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(12158,7 руб.): 89%=105%*0.85 от ФОТ
СП (7103,96 руб.): 52%=65%*0.8 от ФОТ</t>
    </r>
  </si>
  <si>
    <t>654,9
108,08</t>
  </si>
  <si>
    <t>544,55
50,8</t>
  </si>
  <si>
    <t>24161,68
4368,09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</si>
  <si>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</si>
  <si>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</si>
  <si>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</si>
  <si>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</si>
  <si>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</si>
  <si>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(42038,69 руб.): 75%=88%*0.85 от ФОТ
СП (20178,57 руб.): 36%=45%*0.8 от ФОТ</t>
    </r>
  </si>
  <si>
    <r>
      <t>1,085</t>
    </r>
    <r>
      <rPr>
        <i/>
        <sz val="7"/>
        <rFont val="Arial"/>
        <family val="2"/>
        <charset val="204"/>
      </rPr>
      <t xml:space="preserve">
108,5 / 100</t>
    </r>
  </si>
  <si>
    <t>2042,72
2042,72</t>
  </si>
  <si>
    <t>12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</si>
  <si>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</si>
  <si>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ТЕРм08-02-163-03 3 квартал 2021 г. ОЗП=25,29; МАТ=15,43
НР (2712,68 руб.): 89%=105%*0.85 от ФОТ
СП (1584,93 руб.): 52%=65%*0.8 от ФОТ</t>
    </r>
  </si>
  <si>
    <t>36,18
30,13</t>
  </si>
  <si>
    <t>13</t>
  </si>
  <si>
    <r>
      <t>Муфта концевая 1КНТп-4 150-240
(шт)</t>
    </r>
    <r>
      <rPr>
        <i/>
        <sz val="7"/>
        <rFont val="Arial"/>
        <family val="2"/>
        <charset val="204"/>
      </rPr>
      <t xml:space="preserve">
МАТ=1560,78/1,2
(Транспортные расходы МАТ=1,05)</t>
    </r>
  </si>
  <si>
    <r>
      <t>1365,68</t>
    </r>
    <r>
      <rPr>
        <b/>
        <i/>
        <sz val="6"/>
        <rFont val="Arial"/>
        <family val="2"/>
        <charset val="204"/>
      </rPr>
      <t xml:space="preserve">
1560,78/1,2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</si>
  <si>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</si>
  <si>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</si>
  <si>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ИНДЕКС К ПОЗИЦИИ:
ТЕРм10-06-048-05 3 квартал 2021 г. ОЗП=25,29; ЭМ=6,77; ЗПМ=25,29; МАТ=25,32
НР (1634,61 руб.): 94%=110%*0.85 от ФОТ
СП (904,25 руб.): 52%=65%*0.8 от ФОТ</t>
    </r>
  </si>
  <si>
    <r>
      <t>0,34</t>
    </r>
    <r>
      <rPr>
        <i/>
        <sz val="7"/>
        <rFont val="Arial"/>
        <family val="2"/>
        <charset val="204"/>
      </rPr>
      <t xml:space="preserve">
340/1000</t>
    </r>
  </si>
  <si>
    <t>1081,9
135,79</t>
  </si>
  <si>
    <t>943,26
66,44</t>
  </si>
  <si>
    <t>2171,2
571,33</t>
  </si>
  <si>
    <t>15</t>
  </si>
  <si>
    <r>
      <t>Лента сигнальная
(100 м)</t>
    </r>
    <r>
      <rPr>
        <i/>
        <sz val="7"/>
        <rFont val="Arial"/>
        <family val="2"/>
        <charset val="204"/>
      </rPr>
      <t xml:space="preserve">
МАТ=1726,84/1,2
(Транспортные расходы МАТ=1,05)</t>
    </r>
  </si>
  <si>
    <r>
      <t>1510,98</t>
    </r>
    <r>
      <rPr>
        <b/>
        <i/>
        <sz val="6"/>
        <rFont val="Arial"/>
        <family val="2"/>
        <charset val="204"/>
      </rPr>
      <t xml:space="preserve">
1726,84/1,2</t>
    </r>
  </si>
  <si>
    <t>16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</si>
  <si>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</si>
  <si>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ТЕРм08-02-472-02 3 квартал 2021 г. ОЗП=25,29; ЭМ=10,86; ЗПМ=25,29; МАТ=6,46
НР (23819,96 руб.): 89%=105%*0.85 от ФОТ
СП (13917,28 руб.): 52%=65%*0.8 от ФОТ</t>
    </r>
  </si>
  <si>
    <r>
      <t>3,4</t>
    </r>
    <r>
      <rPr>
        <i/>
        <sz val="7"/>
        <rFont val="Arial"/>
        <family val="2"/>
        <charset val="204"/>
      </rPr>
      <t xml:space="preserve">
340 / 100</t>
    </r>
  </si>
  <si>
    <t>472,18
305,44</t>
  </si>
  <si>
    <t>95,76
5,82</t>
  </si>
  <si>
    <t>3535,84
500,44</t>
  </si>
  <si>
    <t>17</t>
  </si>
  <si>
    <r>
      <t>ТССЦ-101-2548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</si>
  <si>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40х4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</si>
  <si>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</si>
  <si>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t>ТССЦ-101-2574</t>
  </si>
  <si>
    <r>
      <t>Болты с гайками и шайбами  диаметром: 10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</si>
  <si>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0,0016</t>
    </r>
    <r>
      <rPr>
        <b/>
        <i/>
        <sz val="7"/>
        <rFont val="Arial"/>
        <family val="2"/>
        <charset val="204"/>
      </rPr>
      <t xml:space="preserve">
(0,4+0,8+0,4)/1000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</si>
  <si>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</si>
  <si>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</si>
  <si>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</si>
  <si>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</si>
  <si>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</si>
  <si>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</si>
  <si>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</si>
  <si>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</si>
  <si>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</si>
  <si>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</si>
  <si>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(2348,5 руб.): 97%=114%*0.85 от ФОТ
СП (1162,14 руб.): 48%=60%*0.8 от ФОТ</t>
    </r>
  </si>
  <si>
    <r>
      <t>0,02</t>
    </r>
    <r>
      <rPr>
        <i/>
        <sz val="7"/>
        <rFont val="Arial"/>
        <family val="2"/>
        <charset val="204"/>
      </rPr>
      <t xml:space="preserve">
(25*0,08) / 100</t>
    </r>
  </si>
  <si>
    <t>9797,92
3956,87</t>
  </si>
  <si>
    <t>5841,05
829,87</t>
  </si>
  <si>
    <t>984,8
419,75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</si>
  <si>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</si>
  <si>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</si>
  <si>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(378,92 руб.): 133%=156%*0.85 от ФОТ
СП (216,52 руб.): 76%=95%*0.8 от ФОТ</t>
    </r>
  </si>
  <si>
    <r>
      <t>0,0375</t>
    </r>
    <r>
      <rPr>
        <i/>
        <sz val="7"/>
        <rFont val="Arial"/>
        <family val="2"/>
        <charset val="204"/>
      </rPr>
      <t xml:space="preserve">
(25*0,15) / 100</t>
    </r>
  </si>
  <si>
    <t>695
201,87</t>
  </si>
  <si>
    <t>493,13
98,54</t>
  </si>
  <si>
    <t>231,34
93,45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</si>
  <si>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</si>
  <si>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</si>
  <si>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(604,13 руб.): 133%=156%*0.85 от ФОТ
СП (345,21 руб.): 76%=95%*0.8 от ФОТ</t>
    </r>
  </si>
  <si>
    <r>
      <t>0,025</t>
    </r>
    <r>
      <rPr>
        <i/>
        <sz val="7"/>
        <rFont val="Arial"/>
        <family val="2"/>
        <charset val="204"/>
      </rPr>
      <t xml:space="preserve">
(25*0,1) / 100</t>
    </r>
  </si>
  <si>
    <t>3315,08
283,65</t>
  </si>
  <si>
    <t>3013,79
434,79</t>
  </si>
  <si>
    <t>809,96
274,89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</si>
  <si>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</si>
  <si>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</si>
  <si>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</si>
  <si>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</si>
  <si>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</si>
  <si>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(1926,33 руб.): 133%=156%*0.85 от ФОТ
СП (1100,76 руб.): 76%=95%*0.8 от ФОТ</t>
    </r>
  </si>
  <si>
    <r>
      <t>0,025</t>
    </r>
    <r>
      <rPr>
        <i/>
        <sz val="7"/>
        <rFont val="Arial"/>
        <family val="2"/>
        <charset val="204"/>
      </rPr>
      <t xml:space="preserve">
25 / 1000</t>
    </r>
  </si>
  <si>
    <t>24679,93
685,27</t>
  </si>
  <si>
    <t>7620,7
1605,55</t>
  </si>
  <si>
    <t>2204,29
1015,11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</si>
  <si>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</si>
  <si>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</si>
  <si>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(1237,06 руб.): 133%=156%*0.85 от ФОТ
СП (706,89 руб.): 76%=95%*0.8 от ФОТ</t>
    </r>
  </si>
  <si>
    <t>45435,84
829,37</t>
  </si>
  <si>
    <t>3427,89
641,75</t>
  </si>
  <si>
    <t>930,67
405,75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</si>
  <si>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</si>
  <si>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</si>
  <si>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(13,07 руб.): 133%=156%*0.85 от ФОТ
СП (7,47 руб.): 76%=95%*0.8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</si>
  <si>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</si>
  <si>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</si>
  <si>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</si>
  <si>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</si>
  <si>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64895,53
8317,10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</si>
  <si>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</si>
  <si>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</si>
  <si>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</si>
  <si>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</si>
  <si>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</si>
  <si>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</si>
  <si>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</si>
  <si>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</si>
  <si>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</si>
  <si>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</si>
  <si>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</si>
  <si>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</si>
  <si>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</si>
  <si>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971323,95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</si>
  <si>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</si>
  <si>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</si>
  <si>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</si>
  <si>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</si>
  <si>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</si>
  <si>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</si>
  <si>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</si>
  <si>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</si>
  <si>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 xml:space="preserve">  НДС 20% </t>
  </si>
  <si>
    <t xml:space="preserve">Составлен(а) в текущих (прогнозных) ценах по состоянию на 3 квартал 2021 г. 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</si>
</sst>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5" fillId="2" borderId="0" xfId="0" applyNumberFormat="1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0"/>
  <sheetViews>
    <sheetView showGridLines="0" tabSelected="1" zoomScaleSheetLayoutView="75" workbookViewId="0">
      <selection activeCell="C23" sqref="C23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88671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197</v>
      </c>
      <c r="J5" s="9" t="s">
        <v>198</v>
      </c>
      <c r="N5" s="7"/>
      <c r="O5" s="7"/>
      <c r="P5" s="7"/>
      <c r="Q5" s="7"/>
    </row>
    <row r="6" spans="1:17">
      <c r="A6" s="56" t="s">
        <v>22</v>
      </c>
      <c r="B6" s="55"/>
      <c r="C6" s="55"/>
      <c r="D6" s="55"/>
      <c r="E6" s="55"/>
      <c r="F6" s="55"/>
      <c r="G6" s="55"/>
      <c r="H6" s="55"/>
      <c r="I6" s="55"/>
      <c r="J6" s="55"/>
      <c r="K6" s="55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6" t="s">
        <v>24</v>
      </c>
      <c r="C12" s="55"/>
      <c r="D12" s="55"/>
      <c r="E12" s="55"/>
      <c r="F12" s="55"/>
      <c r="G12" s="55"/>
      <c r="H12" s="55"/>
      <c r="I12" s="55"/>
      <c r="J12" s="55"/>
      <c r="K12" s="55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7" t="s">
        <v>199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7"/>
      <c r="O15" s="7"/>
      <c r="P15" s="7"/>
      <c r="Q15" s="7"/>
    </row>
    <row r="16" spans="1:17">
      <c r="A16" s="17"/>
      <c r="B16" s="31" t="s">
        <v>33</v>
      </c>
      <c r="C16" s="32"/>
      <c r="D16" s="69">
        <f>H81/1000</f>
        <v>1188.9005160000002</v>
      </c>
      <c r="E16" s="70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65" t="s">
        <v>39</v>
      </c>
      <c r="E17" s="64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65" t="s">
        <v>37</v>
      </c>
      <c r="E18" s="64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34</v>
      </c>
      <c r="C19" s="32"/>
      <c r="D19" s="65" t="s">
        <v>35</v>
      </c>
      <c r="E19" s="64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27</v>
      </c>
      <c r="C20" s="32"/>
      <c r="D20" s="63" t="s">
        <v>26</v>
      </c>
      <c r="E20" s="64"/>
      <c r="F20" s="20" t="s">
        <v>25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28</v>
      </c>
      <c r="C21" s="32"/>
      <c r="D21" s="63" t="s">
        <v>29</v>
      </c>
      <c r="E21" s="64"/>
      <c r="F21" s="20" t="s">
        <v>30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31</v>
      </c>
      <c r="C22" s="32"/>
      <c r="D22" s="63" t="s">
        <v>32</v>
      </c>
      <c r="E22" s="64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201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71" t="s">
        <v>4</v>
      </c>
      <c r="B26" s="72" t="s">
        <v>8</v>
      </c>
      <c r="C26" s="71" t="s">
        <v>9</v>
      </c>
      <c r="D26" s="71" t="s">
        <v>10</v>
      </c>
      <c r="E26" s="71" t="s">
        <v>16</v>
      </c>
      <c r="F26" s="73"/>
      <c r="G26" s="73"/>
      <c r="H26" s="71" t="s">
        <v>17</v>
      </c>
      <c r="I26" s="71"/>
      <c r="J26" s="71"/>
      <c r="K26" s="71"/>
      <c r="L26" s="71" t="s">
        <v>14</v>
      </c>
      <c r="M26" s="71"/>
    </row>
    <row r="27" spans="1:17" s="21" customFormat="1" ht="24" customHeight="1">
      <c r="A27" s="71"/>
      <c r="B27" s="72"/>
      <c r="C27" s="71"/>
      <c r="D27" s="71"/>
      <c r="E27" s="35" t="s">
        <v>11</v>
      </c>
      <c r="F27" s="35" t="s">
        <v>18</v>
      </c>
      <c r="G27" s="71" t="s">
        <v>21</v>
      </c>
      <c r="H27" s="71" t="s">
        <v>5</v>
      </c>
      <c r="I27" s="71" t="s">
        <v>13</v>
      </c>
      <c r="J27" s="35" t="s">
        <v>18</v>
      </c>
      <c r="K27" s="71" t="s">
        <v>21</v>
      </c>
      <c r="L27" s="71"/>
      <c r="M27" s="71"/>
    </row>
    <row r="28" spans="1:17" s="21" customFormat="1" ht="38.25" customHeight="1">
      <c r="A28" s="71"/>
      <c r="B28" s="72"/>
      <c r="C28" s="71"/>
      <c r="D28" s="71"/>
      <c r="E28" s="35" t="s">
        <v>13</v>
      </c>
      <c r="F28" s="35" t="s">
        <v>12</v>
      </c>
      <c r="G28" s="71"/>
      <c r="H28" s="71"/>
      <c r="I28" s="71"/>
      <c r="J28" s="35" t="s">
        <v>12</v>
      </c>
      <c r="K28" s="71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2" t="s">
        <v>40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7" ht="160.80000000000001">
      <c r="A31" s="38" t="s">
        <v>41</v>
      </c>
      <c r="B31" s="39" t="s">
        <v>42</v>
      </c>
      <c r="C31" s="40" t="s">
        <v>43</v>
      </c>
      <c r="D31" s="41" t="s">
        <v>44</v>
      </c>
      <c r="E31" s="42" t="s">
        <v>45</v>
      </c>
      <c r="F31" s="43"/>
      <c r="G31" s="43"/>
      <c r="H31" s="43">
        <v>119830.2</v>
      </c>
      <c r="I31" s="43">
        <v>119830.2</v>
      </c>
      <c r="J31" s="43"/>
      <c r="K31" s="43"/>
      <c r="L31" s="43">
        <v>285.2</v>
      </c>
      <c r="M31" s="43">
        <v>310.3</v>
      </c>
    </row>
    <row r="32" spans="1:17" ht="91.8">
      <c r="A32" s="38" t="s">
        <v>46</v>
      </c>
      <c r="B32" s="39" t="s">
        <v>47</v>
      </c>
      <c r="C32" s="40" t="s">
        <v>48</v>
      </c>
      <c r="D32" s="44">
        <v>3.4</v>
      </c>
      <c r="E32" s="42" t="s">
        <v>49</v>
      </c>
      <c r="F32" s="42">
        <v>403.92</v>
      </c>
      <c r="G32" s="42">
        <v>2.1</v>
      </c>
      <c r="H32" s="43">
        <v>34086</v>
      </c>
      <c r="I32" s="43">
        <v>8581.4</v>
      </c>
      <c r="J32" s="43">
        <v>25324.17</v>
      </c>
      <c r="K32" s="43">
        <v>180.43</v>
      </c>
      <c r="L32" s="43">
        <v>5.3</v>
      </c>
      <c r="M32" s="43">
        <v>18.02</v>
      </c>
    </row>
    <row r="33" spans="1:13" ht="91.8">
      <c r="A33" s="38" t="s">
        <v>50</v>
      </c>
      <c r="B33" s="39" t="s">
        <v>51</v>
      </c>
      <c r="C33" s="40" t="s">
        <v>52</v>
      </c>
      <c r="D33" s="41" t="s">
        <v>53</v>
      </c>
      <c r="E33" s="42" t="s">
        <v>54</v>
      </c>
      <c r="F33" s="42" t="s">
        <v>55</v>
      </c>
      <c r="G33" s="42">
        <v>103.12</v>
      </c>
      <c r="H33" s="43">
        <v>22058.84</v>
      </c>
      <c r="I33" s="43">
        <v>15136.12</v>
      </c>
      <c r="J33" s="42" t="s">
        <v>56</v>
      </c>
      <c r="K33" s="43">
        <v>3065.26</v>
      </c>
      <c r="L33" s="43">
        <v>10.96</v>
      </c>
      <c r="M33" s="43">
        <v>31.78</v>
      </c>
    </row>
    <row r="34" spans="1:13" ht="91.8">
      <c r="A34" s="38" t="s">
        <v>57</v>
      </c>
      <c r="B34" s="39" t="s">
        <v>58</v>
      </c>
      <c r="C34" s="40" t="s">
        <v>59</v>
      </c>
      <c r="D34" s="44">
        <v>0.5</v>
      </c>
      <c r="E34" s="42" t="s">
        <v>60</v>
      </c>
      <c r="F34" s="42" t="s">
        <v>61</v>
      </c>
      <c r="G34" s="42">
        <v>66.98</v>
      </c>
      <c r="H34" s="43">
        <v>6358.57</v>
      </c>
      <c r="I34" s="43">
        <v>5485.91</v>
      </c>
      <c r="J34" s="42" t="s">
        <v>62</v>
      </c>
      <c r="K34" s="43">
        <v>194.58</v>
      </c>
      <c r="L34" s="43">
        <v>23.04</v>
      </c>
      <c r="M34" s="43">
        <v>11.52</v>
      </c>
    </row>
    <row r="35" spans="1:13" ht="43.2">
      <c r="A35" s="45" t="s">
        <v>63</v>
      </c>
      <c r="B35" s="39" t="s">
        <v>64</v>
      </c>
      <c r="C35" s="51" t="s">
        <v>65</v>
      </c>
      <c r="D35" s="47">
        <v>340</v>
      </c>
      <c r="E35" s="48" t="s">
        <v>66</v>
      </c>
      <c r="F35" s="43"/>
      <c r="G35" s="48" t="s">
        <v>66</v>
      </c>
      <c r="H35" s="49">
        <v>212415</v>
      </c>
      <c r="I35" s="43"/>
      <c r="J35" s="43"/>
      <c r="K35" s="49">
        <v>212415</v>
      </c>
      <c r="L35" s="43"/>
      <c r="M35" s="43"/>
    </row>
    <row r="36" spans="1:13" ht="40.799999999999997">
      <c r="A36" s="45" t="s">
        <v>67</v>
      </c>
      <c r="B36" s="39" t="s">
        <v>68</v>
      </c>
      <c r="C36" s="46" t="s">
        <v>69</v>
      </c>
      <c r="D36" s="50" t="s">
        <v>70</v>
      </c>
      <c r="E36" s="48">
        <v>8741.9</v>
      </c>
      <c r="F36" s="43"/>
      <c r="G36" s="48">
        <v>8741.9</v>
      </c>
      <c r="H36" s="49">
        <v>1398.7</v>
      </c>
      <c r="I36" s="43"/>
      <c r="J36" s="43"/>
      <c r="K36" s="49">
        <v>1398.7</v>
      </c>
      <c r="L36" s="43"/>
      <c r="M36" s="43"/>
    </row>
    <row r="37" spans="1:13" ht="168.6">
      <c r="A37" s="38" t="s">
        <v>71</v>
      </c>
      <c r="B37" s="39" t="s">
        <v>72</v>
      </c>
      <c r="C37" s="40" t="s">
        <v>73</v>
      </c>
      <c r="D37" s="41" t="s">
        <v>74</v>
      </c>
      <c r="E37" s="42" t="s">
        <v>75</v>
      </c>
      <c r="F37" s="43"/>
      <c r="G37" s="42">
        <v>54820.83</v>
      </c>
      <c r="H37" s="43">
        <v>10220.61</v>
      </c>
      <c r="I37" s="43">
        <v>2984.26</v>
      </c>
      <c r="J37" s="43"/>
      <c r="K37" s="43">
        <v>7236.35</v>
      </c>
      <c r="L37" s="43">
        <v>142.6</v>
      </c>
      <c r="M37" s="43">
        <v>7.13</v>
      </c>
    </row>
    <row r="38" spans="1:13" ht="45.6">
      <c r="A38" s="45" t="s">
        <v>76</v>
      </c>
      <c r="B38" s="39" t="s">
        <v>77</v>
      </c>
      <c r="C38" s="46" t="s">
        <v>78</v>
      </c>
      <c r="D38" s="50" t="s">
        <v>79</v>
      </c>
      <c r="E38" s="48">
        <v>2114.6799999999998</v>
      </c>
      <c r="F38" s="43"/>
      <c r="G38" s="48">
        <v>2114.6799999999998</v>
      </c>
      <c r="H38" s="49">
        <v>422.94</v>
      </c>
      <c r="I38" s="43"/>
      <c r="J38" s="43"/>
      <c r="K38" s="49">
        <v>422.94</v>
      </c>
      <c r="L38" s="43"/>
      <c r="M38" s="43"/>
    </row>
    <row r="39" spans="1:13" ht="91.8">
      <c r="A39" s="38" t="s">
        <v>80</v>
      </c>
      <c r="B39" s="39" t="s">
        <v>81</v>
      </c>
      <c r="C39" s="40" t="s">
        <v>82</v>
      </c>
      <c r="D39" s="44">
        <v>3.4</v>
      </c>
      <c r="E39" s="42" t="s">
        <v>83</v>
      </c>
      <c r="F39" s="42" t="s">
        <v>84</v>
      </c>
      <c r="G39" s="42">
        <v>2.27</v>
      </c>
      <c r="H39" s="43">
        <v>33650.449999999997</v>
      </c>
      <c r="I39" s="43">
        <v>9293.3700000000008</v>
      </c>
      <c r="J39" s="42" t="s">
        <v>85</v>
      </c>
      <c r="K39" s="43">
        <v>195.4</v>
      </c>
      <c r="L39" s="43">
        <v>5.74</v>
      </c>
      <c r="M39" s="43">
        <v>19.52</v>
      </c>
    </row>
    <row r="40" spans="1:13" ht="43.2">
      <c r="A40" s="45" t="s">
        <v>86</v>
      </c>
      <c r="B40" s="39" t="s">
        <v>64</v>
      </c>
      <c r="C40" s="46" t="s">
        <v>87</v>
      </c>
      <c r="D40" s="47">
        <v>460</v>
      </c>
      <c r="E40" s="48" t="s">
        <v>88</v>
      </c>
      <c r="F40" s="43"/>
      <c r="G40" s="48" t="s">
        <v>88</v>
      </c>
      <c r="H40" s="49">
        <v>24150</v>
      </c>
      <c r="I40" s="43"/>
      <c r="J40" s="43"/>
      <c r="K40" s="49">
        <v>24150</v>
      </c>
      <c r="L40" s="43"/>
      <c r="M40" s="43"/>
    </row>
    <row r="41" spans="1:13" ht="149.4">
      <c r="A41" s="38" t="s">
        <v>89</v>
      </c>
      <c r="B41" s="39" t="s">
        <v>90</v>
      </c>
      <c r="C41" s="40" t="s">
        <v>91</v>
      </c>
      <c r="D41" s="41" t="s">
        <v>92</v>
      </c>
      <c r="E41" s="42" t="s">
        <v>93</v>
      </c>
      <c r="F41" s="43"/>
      <c r="G41" s="43"/>
      <c r="H41" s="43">
        <v>56051.58</v>
      </c>
      <c r="I41" s="43">
        <v>56051.58</v>
      </c>
      <c r="J41" s="43"/>
      <c r="K41" s="43"/>
      <c r="L41" s="43">
        <v>139.15</v>
      </c>
      <c r="M41" s="43">
        <v>150.97999999999999</v>
      </c>
    </row>
    <row r="42" spans="1:13" ht="126">
      <c r="A42" s="38" t="s">
        <v>94</v>
      </c>
      <c r="B42" s="39" t="s">
        <v>95</v>
      </c>
      <c r="C42" s="40" t="s">
        <v>96</v>
      </c>
      <c r="D42" s="44">
        <v>4</v>
      </c>
      <c r="E42" s="42" t="s">
        <v>97</v>
      </c>
      <c r="F42" s="43"/>
      <c r="G42" s="42">
        <v>6.05</v>
      </c>
      <c r="H42" s="43">
        <v>3421.23</v>
      </c>
      <c r="I42" s="43">
        <v>3047.95</v>
      </c>
      <c r="J42" s="43"/>
      <c r="K42" s="43">
        <v>373.28</v>
      </c>
      <c r="L42" s="43">
        <v>1.6</v>
      </c>
      <c r="M42" s="43">
        <v>6.4</v>
      </c>
    </row>
    <row r="43" spans="1:13" ht="43.2">
      <c r="A43" s="45" t="s">
        <v>98</v>
      </c>
      <c r="B43" s="39" t="s">
        <v>64</v>
      </c>
      <c r="C43" s="46" t="s">
        <v>99</v>
      </c>
      <c r="D43" s="47">
        <v>4</v>
      </c>
      <c r="E43" s="48" t="s">
        <v>100</v>
      </c>
      <c r="F43" s="43"/>
      <c r="G43" s="48" t="s">
        <v>100</v>
      </c>
      <c r="H43" s="49">
        <v>5462.73</v>
      </c>
      <c r="I43" s="43"/>
      <c r="J43" s="43"/>
      <c r="K43" s="49">
        <v>5462.73</v>
      </c>
      <c r="L43" s="43"/>
      <c r="M43" s="43"/>
    </row>
    <row r="44" spans="1:13" ht="122.4">
      <c r="A44" s="38" t="s">
        <v>101</v>
      </c>
      <c r="B44" s="39" t="s">
        <v>102</v>
      </c>
      <c r="C44" s="40" t="s">
        <v>103</v>
      </c>
      <c r="D44" s="41" t="s">
        <v>104</v>
      </c>
      <c r="E44" s="42" t="s">
        <v>105</v>
      </c>
      <c r="F44" s="42" t="s">
        <v>106</v>
      </c>
      <c r="G44" s="42">
        <v>2.85</v>
      </c>
      <c r="H44" s="43">
        <v>3363.36</v>
      </c>
      <c r="I44" s="43">
        <v>1167.6199999999999</v>
      </c>
      <c r="J44" s="42" t="s">
        <v>107</v>
      </c>
      <c r="K44" s="43">
        <v>24.54</v>
      </c>
      <c r="L44" s="43">
        <v>6.9</v>
      </c>
      <c r="M44" s="43">
        <v>2.35</v>
      </c>
    </row>
    <row r="45" spans="1:13" ht="43.2">
      <c r="A45" s="45" t="s">
        <v>108</v>
      </c>
      <c r="B45" s="39" t="s">
        <v>64</v>
      </c>
      <c r="C45" s="46" t="s">
        <v>109</v>
      </c>
      <c r="D45" s="47">
        <v>3.4</v>
      </c>
      <c r="E45" s="48" t="s">
        <v>110</v>
      </c>
      <c r="F45" s="43"/>
      <c r="G45" s="48" t="s">
        <v>110</v>
      </c>
      <c r="H45" s="49">
        <v>5137.34</v>
      </c>
      <c r="I45" s="43"/>
      <c r="J45" s="43"/>
      <c r="K45" s="49">
        <v>5137.34</v>
      </c>
      <c r="L45" s="43"/>
      <c r="M45" s="43"/>
    </row>
    <row r="46" spans="1:13" ht="91.8">
      <c r="A46" s="38" t="s">
        <v>111</v>
      </c>
      <c r="B46" s="39" t="s">
        <v>112</v>
      </c>
      <c r="C46" s="40" t="s">
        <v>113</v>
      </c>
      <c r="D46" s="41" t="s">
        <v>114</v>
      </c>
      <c r="E46" s="42" t="s">
        <v>115</v>
      </c>
      <c r="F46" s="42" t="s">
        <v>116</v>
      </c>
      <c r="G46" s="42">
        <v>70.98</v>
      </c>
      <c r="H46" s="43">
        <v>31358.400000000001</v>
      </c>
      <c r="I46" s="43">
        <v>26263.56</v>
      </c>
      <c r="J46" s="42" t="s">
        <v>117</v>
      </c>
      <c r="K46" s="43">
        <v>1559</v>
      </c>
      <c r="L46" s="43">
        <v>16.600000000000001</v>
      </c>
      <c r="M46" s="43">
        <v>56.44</v>
      </c>
    </row>
    <row r="47" spans="1:13" ht="40.799999999999997">
      <c r="A47" s="45" t="s">
        <v>118</v>
      </c>
      <c r="B47" s="39" t="s">
        <v>119</v>
      </c>
      <c r="C47" s="46" t="s">
        <v>120</v>
      </c>
      <c r="D47" s="47">
        <v>0.4</v>
      </c>
      <c r="E47" s="48">
        <v>67610.100000000006</v>
      </c>
      <c r="F47" s="43"/>
      <c r="G47" s="48">
        <v>67610.100000000006</v>
      </c>
      <c r="H47" s="49">
        <v>27044.04</v>
      </c>
      <c r="I47" s="43"/>
      <c r="J47" s="43"/>
      <c r="K47" s="49">
        <v>27044.04</v>
      </c>
      <c r="L47" s="43"/>
      <c r="M47" s="43"/>
    </row>
    <row r="48" spans="1:13" ht="45.6">
      <c r="A48" s="45" t="s">
        <v>121</v>
      </c>
      <c r="B48" s="39" t="s">
        <v>122</v>
      </c>
      <c r="C48" s="46" t="s">
        <v>123</v>
      </c>
      <c r="D48" s="50" t="s">
        <v>124</v>
      </c>
      <c r="E48" s="48">
        <v>161106.07</v>
      </c>
      <c r="F48" s="43"/>
      <c r="G48" s="48">
        <v>161106.07</v>
      </c>
      <c r="H48" s="49">
        <v>257.77</v>
      </c>
      <c r="I48" s="43"/>
      <c r="J48" s="43"/>
      <c r="K48" s="49">
        <v>257.77</v>
      </c>
      <c r="L48" s="43"/>
      <c r="M48" s="43"/>
    </row>
    <row r="49" spans="1:13">
      <c r="A49" s="57" t="s">
        <v>125</v>
      </c>
      <c r="B49" s="58"/>
      <c r="C49" s="58"/>
      <c r="D49" s="58"/>
      <c r="E49" s="58"/>
      <c r="F49" s="58"/>
      <c r="G49" s="58"/>
      <c r="H49" s="48">
        <v>902229.06</v>
      </c>
      <c r="I49" s="43"/>
      <c r="J49" s="43"/>
      <c r="K49" s="43"/>
      <c r="L49" s="43"/>
      <c r="M49" s="48">
        <v>614.44000000000005</v>
      </c>
    </row>
    <row r="50" spans="1:13" ht="19.2" customHeight="1">
      <c r="A50" s="62" t="s">
        <v>126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ht="129.6">
      <c r="A51" s="38" t="s">
        <v>127</v>
      </c>
      <c r="B51" s="39" t="s">
        <v>128</v>
      </c>
      <c r="C51" s="40" t="s">
        <v>129</v>
      </c>
      <c r="D51" s="44">
        <v>1</v>
      </c>
      <c r="E51" s="42" t="s">
        <v>130</v>
      </c>
      <c r="F51" s="43"/>
      <c r="G51" s="43"/>
      <c r="H51" s="43">
        <v>202.83</v>
      </c>
      <c r="I51" s="43">
        <v>202.83</v>
      </c>
      <c r="J51" s="43"/>
      <c r="K51" s="43"/>
      <c r="L51" s="43">
        <v>0.32</v>
      </c>
      <c r="M51" s="43">
        <v>0.32</v>
      </c>
    </row>
    <row r="52" spans="1:13">
      <c r="A52" s="57" t="s">
        <v>131</v>
      </c>
      <c r="B52" s="58"/>
      <c r="C52" s="58"/>
      <c r="D52" s="58"/>
      <c r="E52" s="58"/>
      <c r="F52" s="58"/>
      <c r="G52" s="58"/>
      <c r="H52" s="48">
        <v>391.47</v>
      </c>
      <c r="I52" s="43"/>
      <c r="J52" s="43"/>
      <c r="K52" s="43"/>
      <c r="L52" s="43"/>
      <c r="M52" s="48">
        <v>0.32</v>
      </c>
    </row>
    <row r="53" spans="1:13" ht="19.2" customHeight="1">
      <c r="A53" s="62" t="s">
        <v>132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ht="93.6">
      <c r="A54" s="38" t="s">
        <v>133</v>
      </c>
      <c r="B54" s="39" t="s">
        <v>134</v>
      </c>
      <c r="C54" s="40" t="s">
        <v>135</v>
      </c>
      <c r="D54" s="41" t="s">
        <v>136</v>
      </c>
      <c r="E54" s="42" t="s">
        <v>137</v>
      </c>
      <c r="F54" s="42" t="s">
        <v>138</v>
      </c>
      <c r="G54" s="43"/>
      <c r="H54" s="43">
        <v>2986.18</v>
      </c>
      <c r="I54" s="43">
        <v>2001.38</v>
      </c>
      <c r="J54" s="42" t="s">
        <v>139</v>
      </c>
      <c r="K54" s="43"/>
      <c r="L54" s="43">
        <v>243.35</v>
      </c>
      <c r="M54" s="43">
        <v>4.87</v>
      </c>
    </row>
    <row r="55" spans="1:13" ht="82.2">
      <c r="A55" s="38" t="s">
        <v>140</v>
      </c>
      <c r="B55" s="39" t="s">
        <v>141</v>
      </c>
      <c r="C55" s="40" t="s">
        <v>142</v>
      </c>
      <c r="D55" s="41" t="s">
        <v>143</v>
      </c>
      <c r="E55" s="42" t="s">
        <v>144</v>
      </c>
      <c r="F55" s="42" t="s">
        <v>145</v>
      </c>
      <c r="G55" s="43"/>
      <c r="H55" s="43">
        <v>422.79</v>
      </c>
      <c r="I55" s="43">
        <v>191.45</v>
      </c>
      <c r="J55" s="42" t="s">
        <v>146</v>
      </c>
      <c r="K55" s="43"/>
      <c r="L55" s="43">
        <v>13.22</v>
      </c>
      <c r="M55" s="43">
        <v>0.5</v>
      </c>
    </row>
    <row r="56" spans="1:13" ht="180">
      <c r="A56" s="38" t="s">
        <v>147</v>
      </c>
      <c r="B56" s="39" t="s">
        <v>148</v>
      </c>
      <c r="C56" s="40" t="s">
        <v>149</v>
      </c>
      <c r="D56" s="41" t="s">
        <v>150</v>
      </c>
      <c r="E56" s="42" t="s">
        <v>151</v>
      </c>
      <c r="F56" s="42" t="s">
        <v>152</v>
      </c>
      <c r="G56" s="42">
        <v>17.64</v>
      </c>
      <c r="H56" s="43">
        <v>993.81</v>
      </c>
      <c r="I56" s="43">
        <v>179.34</v>
      </c>
      <c r="J56" s="42" t="s">
        <v>153</v>
      </c>
      <c r="K56" s="43">
        <v>4.51</v>
      </c>
      <c r="L56" s="43">
        <v>18.077999999999999</v>
      </c>
      <c r="M56" s="43">
        <v>0.45</v>
      </c>
    </row>
    <row r="57" spans="1:13" ht="45.6">
      <c r="A57" s="45" t="s">
        <v>154</v>
      </c>
      <c r="B57" s="39" t="s">
        <v>155</v>
      </c>
      <c r="C57" s="46" t="s">
        <v>156</v>
      </c>
      <c r="D57" s="47">
        <v>15</v>
      </c>
      <c r="E57" s="48">
        <v>1076.3900000000001</v>
      </c>
      <c r="F57" s="43"/>
      <c r="G57" s="48">
        <v>1076.3900000000001</v>
      </c>
      <c r="H57" s="49">
        <v>16145.8</v>
      </c>
      <c r="I57" s="43"/>
      <c r="J57" s="43"/>
      <c r="K57" s="49">
        <v>16145.8</v>
      </c>
      <c r="L57" s="43"/>
      <c r="M57" s="43"/>
    </row>
    <row r="58" spans="1:13" ht="202.8">
      <c r="A58" s="38" t="s">
        <v>157</v>
      </c>
      <c r="B58" s="39" t="s">
        <v>158</v>
      </c>
      <c r="C58" s="40" t="s">
        <v>159</v>
      </c>
      <c r="D58" s="41" t="s">
        <v>160</v>
      </c>
      <c r="E58" s="42" t="s">
        <v>161</v>
      </c>
      <c r="F58" s="42" t="s">
        <v>162</v>
      </c>
      <c r="G58" s="42">
        <v>16373.96</v>
      </c>
      <c r="H58" s="43">
        <v>10087.700000000001</v>
      </c>
      <c r="I58" s="43">
        <v>433.26</v>
      </c>
      <c r="J58" s="42" t="s">
        <v>163</v>
      </c>
      <c r="K58" s="43">
        <v>7450.15</v>
      </c>
      <c r="L58" s="43">
        <v>42.883499999999998</v>
      </c>
      <c r="M58" s="43">
        <v>1.07</v>
      </c>
    </row>
    <row r="59" spans="1:13" ht="191.4">
      <c r="A59" s="38" t="s">
        <v>164</v>
      </c>
      <c r="B59" s="39" t="s">
        <v>165</v>
      </c>
      <c r="C59" s="40" t="s">
        <v>166</v>
      </c>
      <c r="D59" s="41" t="s">
        <v>160</v>
      </c>
      <c r="E59" s="42" t="s">
        <v>167</v>
      </c>
      <c r="F59" s="42" t="s">
        <v>168</v>
      </c>
      <c r="G59" s="42">
        <v>41178.58</v>
      </c>
      <c r="H59" s="43">
        <v>14714.54</v>
      </c>
      <c r="I59" s="43">
        <v>524.37</v>
      </c>
      <c r="J59" s="42" t="s">
        <v>169</v>
      </c>
      <c r="K59" s="43">
        <v>13259.5</v>
      </c>
      <c r="L59" s="43">
        <v>44.045000000000002</v>
      </c>
      <c r="M59" s="43">
        <v>1.1000000000000001</v>
      </c>
    </row>
    <row r="60" spans="1:13" ht="199.2">
      <c r="A60" s="38" t="s">
        <v>170</v>
      </c>
      <c r="B60" s="39" t="s">
        <v>171</v>
      </c>
      <c r="C60" s="40" t="s">
        <v>172</v>
      </c>
      <c r="D60" s="41" t="s">
        <v>160</v>
      </c>
      <c r="E60" s="42" t="s">
        <v>173</v>
      </c>
      <c r="F60" s="42">
        <v>35.700000000000003</v>
      </c>
      <c r="G60" s="42">
        <v>41240.39</v>
      </c>
      <c r="H60" s="43">
        <v>13305.59</v>
      </c>
      <c r="I60" s="43">
        <v>9.83</v>
      </c>
      <c r="J60" s="43">
        <v>6.04</v>
      </c>
      <c r="K60" s="43">
        <v>13289.72</v>
      </c>
      <c r="L60" s="43">
        <v>0.82799999999999996</v>
      </c>
      <c r="M60" s="43">
        <v>0.02</v>
      </c>
    </row>
    <row r="61" spans="1:13">
      <c r="A61" s="57" t="s">
        <v>174</v>
      </c>
      <c r="B61" s="58"/>
      <c r="C61" s="58"/>
      <c r="D61" s="58"/>
      <c r="E61" s="58"/>
      <c r="F61" s="58"/>
      <c r="G61" s="58"/>
      <c r="H61" s="48">
        <v>68703.42</v>
      </c>
      <c r="I61" s="43"/>
      <c r="J61" s="43"/>
      <c r="K61" s="43"/>
      <c r="L61" s="43"/>
      <c r="M61" s="48">
        <v>8.01</v>
      </c>
    </row>
    <row r="62" spans="1:13">
      <c r="A62" s="60" t="s">
        <v>175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</row>
    <row r="63" spans="1:13" ht="20.399999999999999">
      <c r="A63" s="59" t="s">
        <v>176</v>
      </c>
      <c r="B63" s="58"/>
      <c r="C63" s="58"/>
      <c r="D63" s="58"/>
      <c r="E63" s="58"/>
      <c r="F63" s="58"/>
      <c r="G63" s="58"/>
      <c r="H63" s="42">
        <v>655547</v>
      </c>
      <c r="I63" s="42">
        <v>251384.43</v>
      </c>
      <c r="J63" s="42" t="s">
        <v>177</v>
      </c>
      <c r="K63" s="42">
        <v>339267.04</v>
      </c>
      <c r="L63" s="43"/>
      <c r="M63" s="42">
        <v>622.77</v>
      </c>
    </row>
    <row r="64" spans="1:13">
      <c r="A64" s="59" t="s">
        <v>178</v>
      </c>
      <c r="B64" s="58"/>
      <c r="C64" s="58"/>
      <c r="D64" s="58"/>
      <c r="E64" s="58"/>
      <c r="F64" s="58"/>
      <c r="G64" s="58"/>
      <c r="H64" s="42">
        <v>208260.06</v>
      </c>
      <c r="I64" s="43"/>
      <c r="J64" s="43"/>
      <c r="K64" s="43"/>
      <c r="L64" s="43"/>
      <c r="M64" s="43"/>
    </row>
    <row r="65" spans="1:13">
      <c r="A65" s="59" t="s">
        <v>179</v>
      </c>
      <c r="B65" s="58"/>
      <c r="C65" s="58"/>
      <c r="D65" s="58"/>
      <c r="E65" s="58"/>
      <c r="F65" s="58"/>
      <c r="G65" s="58"/>
      <c r="H65" s="42">
        <v>107516.89</v>
      </c>
      <c r="I65" s="43"/>
      <c r="J65" s="43"/>
      <c r="K65" s="43"/>
      <c r="L65" s="43"/>
      <c r="M65" s="43"/>
    </row>
    <row r="66" spans="1:13">
      <c r="A66" s="57" t="s">
        <v>180</v>
      </c>
      <c r="B66" s="58"/>
      <c r="C66" s="58"/>
      <c r="D66" s="58"/>
      <c r="E66" s="58"/>
      <c r="F66" s="58"/>
      <c r="G66" s="58"/>
      <c r="H66" s="43"/>
      <c r="I66" s="43"/>
      <c r="J66" s="43"/>
      <c r="K66" s="43"/>
      <c r="L66" s="43"/>
      <c r="M66" s="43"/>
    </row>
    <row r="67" spans="1:13">
      <c r="A67" s="59" t="s">
        <v>181</v>
      </c>
      <c r="B67" s="58"/>
      <c r="C67" s="58"/>
      <c r="D67" s="58"/>
      <c r="E67" s="58"/>
      <c r="F67" s="58"/>
      <c r="G67" s="58"/>
      <c r="H67" s="42">
        <v>454391.61</v>
      </c>
      <c r="I67" s="43"/>
      <c r="J67" s="43"/>
      <c r="K67" s="43"/>
      <c r="L67" s="43"/>
      <c r="M67" s="42">
        <v>476.42</v>
      </c>
    </row>
    <row r="68" spans="1:13">
      <c r="A68" s="59" t="s">
        <v>182</v>
      </c>
      <c r="B68" s="58"/>
      <c r="C68" s="58"/>
      <c r="D68" s="58"/>
      <c r="E68" s="58"/>
      <c r="F68" s="58"/>
      <c r="G68" s="58"/>
      <c r="H68" s="42">
        <v>516540.87</v>
      </c>
      <c r="I68" s="43"/>
      <c r="J68" s="43"/>
      <c r="K68" s="43"/>
      <c r="L68" s="43"/>
      <c r="M68" s="42">
        <v>146.03</v>
      </c>
    </row>
    <row r="69" spans="1:13">
      <c r="A69" s="59" t="s">
        <v>183</v>
      </c>
      <c r="B69" s="58"/>
      <c r="C69" s="58"/>
      <c r="D69" s="58"/>
      <c r="E69" s="58"/>
      <c r="F69" s="58"/>
      <c r="G69" s="58"/>
      <c r="H69" s="42">
        <v>391.47</v>
      </c>
      <c r="I69" s="43"/>
      <c r="J69" s="43"/>
      <c r="K69" s="43"/>
      <c r="L69" s="43"/>
      <c r="M69" s="42">
        <v>0.32</v>
      </c>
    </row>
    <row r="70" spans="1:13">
      <c r="A70" s="59" t="s">
        <v>184</v>
      </c>
      <c r="B70" s="58"/>
      <c r="C70" s="58"/>
      <c r="D70" s="58"/>
      <c r="E70" s="58"/>
      <c r="F70" s="58"/>
      <c r="G70" s="58"/>
      <c r="H70" s="42">
        <v>971323.95</v>
      </c>
      <c r="I70" s="43"/>
      <c r="J70" s="43"/>
      <c r="K70" s="43"/>
      <c r="L70" s="43"/>
      <c r="M70" s="42">
        <v>622.77</v>
      </c>
    </row>
    <row r="71" spans="1:13">
      <c r="A71" s="59" t="s">
        <v>185</v>
      </c>
      <c r="B71" s="58"/>
      <c r="C71" s="58"/>
      <c r="D71" s="58"/>
      <c r="E71" s="58"/>
      <c r="F71" s="58"/>
      <c r="G71" s="58"/>
      <c r="H71" s="43"/>
      <c r="I71" s="43"/>
      <c r="J71" s="43"/>
      <c r="K71" s="43"/>
      <c r="L71" s="43"/>
      <c r="M71" s="43"/>
    </row>
    <row r="72" spans="1:13">
      <c r="A72" s="59" t="s">
        <v>186</v>
      </c>
      <c r="B72" s="58"/>
      <c r="C72" s="58"/>
      <c r="D72" s="58"/>
      <c r="E72" s="58"/>
      <c r="F72" s="58"/>
      <c r="G72" s="58"/>
      <c r="H72" s="42">
        <v>339267.04</v>
      </c>
      <c r="I72" s="43"/>
      <c r="J72" s="43"/>
      <c r="K72" s="43"/>
      <c r="L72" s="43"/>
      <c r="M72" s="43"/>
    </row>
    <row r="73" spans="1:13">
      <c r="A73" s="59" t="s">
        <v>187</v>
      </c>
      <c r="B73" s="58"/>
      <c r="C73" s="58"/>
      <c r="D73" s="58"/>
      <c r="E73" s="58"/>
      <c r="F73" s="58"/>
      <c r="G73" s="58"/>
      <c r="H73" s="42">
        <v>64895.53</v>
      </c>
      <c r="I73" s="43"/>
      <c r="J73" s="43"/>
      <c r="K73" s="43"/>
      <c r="L73" s="43"/>
      <c r="M73" s="43"/>
    </row>
    <row r="74" spans="1:13">
      <c r="A74" s="59" t="s">
        <v>188</v>
      </c>
      <c r="B74" s="58"/>
      <c r="C74" s="58"/>
      <c r="D74" s="58"/>
      <c r="E74" s="58"/>
      <c r="F74" s="58"/>
      <c r="G74" s="58"/>
      <c r="H74" s="42">
        <v>259701.53</v>
      </c>
      <c r="I74" s="43"/>
      <c r="J74" s="43"/>
      <c r="K74" s="43"/>
      <c r="L74" s="43"/>
      <c r="M74" s="43"/>
    </row>
    <row r="75" spans="1:13">
      <c r="A75" s="59" t="s">
        <v>189</v>
      </c>
      <c r="B75" s="58"/>
      <c r="C75" s="58"/>
      <c r="D75" s="58"/>
      <c r="E75" s="58"/>
      <c r="F75" s="58"/>
      <c r="G75" s="58"/>
      <c r="H75" s="42">
        <v>208260.06</v>
      </c>
      <c r="I75" s="43"/>
      <c r="J75" s="43"/>
      <c r="K75" s="43"/>
      <c r="L75" s="43"/>
      <c r="M75" s="43"/>
    </row>
    <row r="76" spans="1:13">
      <c r="A76" s="59" t="s">
        <v>190</v>
      </c>
      <c r="B76" s="58"/>
      <c r="C76" s="58"/>
      <c r="D76" s="58"/>
      <c r="E76" s="58"/>
      <c r="F76" s="58"/>
      <c r="G76" s="58"/>
      <c r="H76" s="42">
        <v>107516.89</v>
      </c>
      <c r="I76" s="43"/>
      <c r="J76" s="43"/>
      <c r="K76" s="43"/>
      <c r="L76" s="43"/>
      <c r="M76" s="43"/>
    </row>
    <row r="77" spans="1:13">
      <c r="A77" s="59" t="s">
        <v>191</v>
      </c>
      <c r="B77" s="58"/>
      <c r="C77" s="58"/>
      <c r="D77" s="58"/>
      <c r="E77" s="58"/>
      <c r="F77" s="58"/>
      <c r="G77" s="58"/>
      <c r="H77" s="42">
        <v>19426.48</v>
      </c>
      <c r="I77" s="43"/>
      <c r="J77" s="43"/>
      <c r="K77" s="43"/>
      <c r="L77" s="43"/>
      <c r="M77" s="43"/>
    </row>
    <row r="78" spans="1:13">
      <c r="A78" s="57" t="s">
        <v>192</v>
      </c>
      <c r="B78" s="58"/>
      <c r="C78" s="58"/>
      <c r="D78" s="58"/>
      <c r="E78" s="58"/>
      <c r="F78" s="58"/>
      <c r="G78" s="58"/>
      <c r="H78" s="48">
        <v>990750.43</v>
      </c>
      <c r="I78" s="43"/>
      <c r="J78" s="43"/>
      <c r="K78" s="43"/>
      <c r="L78" s="43"/>
      <c r="M78" s="43"/>
    </row>
    <row r="79" spans="1:13">
      <c r="A79" s="59"/>
      <c r="B79" s="58"/>
      <c r="C79" s="58"/>
      <c r="D79" s="58"/>
      <c r="E79" s="58"/>
      <c r="F79" s="58"/>
      <c r="G79" s="58"/>
      <c r="H79" s="42"/>
      <c r="I79" s="43"/>
      <c r="J79" s="43"/>
      <c r="K79" s="43"/>
      <c r="L79" s="43"/>
      <c r="M79" s="43"/>
    </row>
    <row r="80" spans="1:13">
      <c r="A80" s="59" t="s">
        <v>200</v>
      </c>
      <c r="B80" s="58"/>
      <c r="C80" s="58"/>
      <c r="D80" s="58"/>
      <c r="E80" s="58"/>
      <c r="F80" s="58"/>
      <c r="G80" s="58"/>
      <c r="H80" s="52">
        <f>H78*20/100</f>
        <v>198150.08600000001</v>
      </c>
      <c r="I80" s="43"/>
      <c r="J80" s="43"/>
      <c r="K80" s="43"/>
      <c r="L80" s="43"/>
      <c r="M80" s="43"/>
    </row>
    <row r="81" spans="1:13">
      <c r="A81" s="57" t="s">
        <v>193</v>
      </c>
      <c r="B81" s="58"/>
      <c r="C81" s="58"/>
      <c r="D81" s="58"/>
      <c r="E81" s="58"/>
      <c r="F81" s="58"/>
      <c r="G81" s="58"/>
      <c r="H81" s="53">
        <f>H78+H80</f>
        <v>1188900.5160000001</v>
      </c>
      <c r="I81" s="43"/>
      <c r="J81" s="43"/>
      <c r="K81" s="43"/>
      <c r="L81" s="43"/>
      <c r="M81" s="48">
        <v>622.77</v>
      </c>
    </row>
    <row r="86" spans="1:13">
      <c r="A86" s="56" t="s">
        <v>195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</row>
    <row r="87" spans="1:13">
      <c r="A87" s="54" t="s">
        <v>194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</row>
    <row r="89" spans="1:13">
      <c r="A89" s="56" t="s">
        <v>196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</row>
    <row r="90" spans="1:13">
      <c r="A90" s="54" t="s">
        <v>194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</sheetData>
  <mergeCells count="51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49:G49"/>
    <mergeCell ref="A50:M50"/>
    <mergeCell ref="A52:G52"/>
    <mergeCell ref="A53:M53"/>
    <mergeCell ref="A61:G61"/>
    <mergeCell ref="A62:M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90:M90"/>
    <mergeCell ref="A86:M86"/>
    <mergeCell ref="A87:M87"/>
    <mergeCell ref="A89:M89"/>
    <mergeCell ref="A81:G81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2021-10-10T19:51:05Z</dcterms:modified>
</cp:coreProperties>
</file>