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72" i="2"/>
  <c r="D16" s="1"/>
  <c r="H71"/>
</calcChain>
</file>

<file path=xl/sharedStrings.xml><?xml version="1.0" encoding="utf-8"?>
<sst xmlns="http://schemas.openxmlformats.org/spreadsheetml/2006/main" count="212" uniqueCount="180">
  <si>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</si>
  <si>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</si>
  <si>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</si>
  <si>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</si>
  <si>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</si>
  <si>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</si>
  <si>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</si>
  <si>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</si>
  <si>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</si>
  <si>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</si>
  <si>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</si>
  <si>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</si>
  <si>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</si>
  <si>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</si>
  <si>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</si>
  <si>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</si>
  <si>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</si>
  <si>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</si>
  <si>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</si>
  <si>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</si>
  <si>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</si>
  <si>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</si>
  <si>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</si>
  <si>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</si>
  <si>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</si>
  <si>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Филиал "Заполярная горэлектросеть"</t>
  </si>
  <si>
    <t>тыс. руб.</t>
  </si>
  <si>
    <t>___________________________1326,877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</si>
  <si>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</si>
  <si>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</si>
  <si>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</si>
  <si>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_______________________________________________________________________________________________3160,96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</si>
  <si>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</si>
  <si>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</si>
  <si>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_______________________________________________________________________________________________120,28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</si>
  <si>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</si>
  <si>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</si>
  <si>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_______________________________________________________________________________________________5,322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</si>
  <si>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</si>
  <si>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_______________________________________________________________________________________________571,058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</si>
  <si>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</si>
  <si>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_______________________________________________________________________________________________4887,387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</si>
  <si>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</si>
  <si>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</si>
  <si>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</si>
  <si>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ТЕР01-02-057-03 3 квартал 2021 г. ОЗП=25,29
НР (420200,62 руб.): 75%=88%*0.85 от ФОТ (560267,49 руб.)
СП (201696,3 руб.): 36%=45%*0.8 от ФОТ (560267,49 руб.)</t>
    </r>
  </si>
  <si>
    <r>
      <t>5,85</t>
    </r>
    <r>
      <rPr>
        <i/>
        <sz val="7"/>
        <rFont val="Arial"/>
        <family val="2"/>
        <charset val="204"/>
      </rPr>
      <t xml:space="preserve">
585 / 100</t>
    </r>
  </si>
  <si>
    <t>95772,22
95772,22</t>
  </si>
  <si>
    <t xml:space="preserve">248
</t>
  </si>
  <si>
    <t xml:space="preserve">1450,8
</t>
  </si>
  <si>
    <t>2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</si>
  <si>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</si>
  <si>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ТЕРр68-12-4 3 квартал 2021 г. ОЗП=25,29; ЭМ=8,43; ЗПМ=25,29
НР (96171,04 руб.): 97%=114%*0.85 от ФОТ (99145,4 руб.)
СП (47589,79 руб.): 48%=60%*0.8 от ФОТ (99145,4 руб.)</t>
    </r>
  </si>
  <si>
    <r>
      <t>0,819</t>
    </r>
    <r>
      <rPr>
        <i/>
        <sz val="7"/>
        <rFont val="Arial"/>
        <family val="2"/>
        <charset val="204"/>
      </rPr>
      <t xml:space="preserve">
81,9 / 100</t>
    </r>
  </si>
  <si>
    <t>149309,29
100069,24</t>
  </si>
  <si>
    <t>49240,05
20987,41</t>
  </si>
  <si>
    <t>40327,6
17188,69</t>
  </si>
  <si>
    <t>243,35
41,39</t>
  </si>
  <si>
    <t>199,3
33,9</t>
  </si>
  <si>
    <t>3</t>
  </si>
  <si>
    <r>
      <t>ТЕРр68-15-2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</si>
  <si>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асфальтобетонного покрытия дорог однослойного толщиной: 50 мм площадью ремонта до 25 м2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ТЕРр68-15-2 3 квартал 2021 г. ОЗП=25,29; ЭМ=9,99; ЗПМ=25,29; МАТ=12,81
НР (230756,73 руб.): 97%=114%*0.85 от ФОТ (237893,54 руб.)
СП (114188,9 руб.): 48%=60%*0.8 от ФОТ (237893,54 руб.)</t>
    </r>
  </si>
  <si>
    <r>
      <t>8,19</t>
    </r>
    <r>
      <rPr>
        <i/>
        <sz val="7"/>
        <rFont val="Arial"/>
        <family val="2"/>
        <charset val="204"/>
      </rPr>
      <t xml:space="preserve">
819 / 100</t>
    </r>
  </si>
  <si>
    <t>103615,27
25618,77</t>
  </si>
  <si>
    <t>7501,89
3428,06</t>
  </si>
  <si>
    <t>61440,48
28075,81</t>
  </si>
  <si>
    <t>62,3
6,37</t>
  </si>
  <si>
    <t>510,24
52,17</t>
  </si>
  <si>
    <t>4</t>
  </si>
  <si>
    <r>
      <t>ТЕРр68-16-1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</si>
  <si>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тротуаров из литого асфальта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ТЕРр68-16-1 3 квартал 2021 г. ОЗП=25,29; ЭМ=8,13; ЗПМ=25,29; МАТ=10,2
НР (75161,54 руб.): 97%=114%*0.85 от ФОТ (77486,12 руб.)
СП (37193,34 руб.): 48%=60%*0.8 от ФОТ (77486,12 руб.)</t>
    </r>
  </si>
  <si>
    <r>
      <t>1,6</t>
    </r>
    <r>
      <rPr>
        <i/>
        <sz val="7"/>
        <rFont val="Arial"/>
        <family val="2"/>
        <charset val="204"/>
      </rPr>
      <t xml:space="preserve">
160 / 100</t>
    </r>
  </si>
  <si>
    <t>142341,26
45638,84</t>
  </si>
  <si>
    <t>6196,6
2789,99</t>
  </si>
  <si>
    <t>9914,56
4463,98</t>
  </si>
  <si>
    <t>114
5,6</t>
  </si>
  <si>
    <t>182,4
8,96</t>
  </si>
  <si>
    <t>5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</si>
  <si>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</si>
  <si>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(2075,63 руб.): 89%=105%*0.85 от ФОТ (2332,17 руб.)
СП (1212,73 руб.): 52%=65%*0.8 от ФОТ (2332,17 руб.)</t>
    </r>
  </si>
  <si>
    <r>
      <t>0,21</t>
    </r>
    <r>
      <rPr>
        <i/>
        <sz val="7"/>
        <rFont val="Arial"/>
        <family val="2"/>
        <charset val="204"/>
      </rPr>
      <t xml:space="preserve">
21 / 100</t>
    </r>
  </si>
  <si>
    <t>12717,13
10971,81</t>
  </si>
  <si>
    <t>1356,16
133,78</t>
  </si>
  <si>
    <t>284,79
28,09</t>
  </si>
  <si>
    <t>23,04
0,2</t>
  </si>
  <si>
    <t>4,84
0,04</t>
  </si>
  <si>
    <t>6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</si>
  <si>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</si>
  <si>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ТЕРм08-02-141-04 3 квартал 2021 г. ОЗП=25,29; ЭМ=12,34; ЗПМ=25,29; МАТ=10,61
НР (67467,45 руб.): 89%=105%*0.85 от ФОТ (75806,12 руб.)
СП (39419,18 руб.): 52%=65%*0.8 от ФОТ (75806,12 руб.)</t>
    </r>
  </si>
  <si>
    <r>
      <t>8,25</t>
    </r>
    <r>
      <rPr>
        <i/>
        <sz val="7"/>
        <rFont val="Arial"/>
        <family val="2"/>
        <charset val="204"/>
      </rPr>
      <t xml:space="preserve">
825 / 100</t>
    </r>
  </si>
  <si>
    <t>14788,01
8305,24</t>
  </si>
  <si>
    <t>5361,48
883,38</t>
  </si>
  <si>
    <t>44232,21
7287,89</t>
  </si>
  <si>
    <t>17,44
1,32</t>
  </si>
  <si>
    <t>143,88
10,89</t>
  </si>
  <si>
    <t>7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</si>
  <si>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</si>
  <si>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(18532,03 руб.): 89%=105%*0.85 от ФОТ (20822,51 руб.)
СП (10827,71 руб.): 52%=65%*0.8 от ФОТ (20822,51 руб.)</t>
    </r>
  </si>
  <si>
    <t>10025,29
2523,94</t>
  </si>
  <si>
    <t xml:space="preserve">5,3
</t>
  </si>
  <si>
    <t xml:space="preserve">43,73
</t>
  </si>
  <si>
    <t>8</t>
  </si>
  <si>
    <r>
      <t>ТЕРм08-02-143-01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</si>
  <si>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кирпичом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ТЕРм08-02-143-01 3 квартал 2021 г. ОЗП=25,29; ЭМ=13,05; ЗПМ=25,29; МАТ=25,35
НР (26717,38 руб.): 89%=105%*0.85 от ФОТ (30019,53 руб.)
СП (15610,16 руб.): 52%=65%*0.8 от ФОТ (30019,53 руб.)</t>
    </r>
  </si>
  <si>
    <t>8936,23
2480,95</t>
  </si>
  <si>
    <t>6403,11
1157,78</t>
  </si>
  <si>
    <t>52825,66
9551,69</t>
  </si>
  <si>
    <t>5,21
1,73</t>
  </si>
  <si>
    <t>42,98
14,27</t>
  </si>
  <si>
    <t>9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</si>
  <si>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</si>
  <si>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ТЕРм08-02-163-03 3 квартал 2021 г. ОЗП=25,29; МАТ=15,43
НР (1356,34 руб.): 89%=105%*0.85 от ФОТ (1523,98 руб.)
СП (792,47 руб.): 52%=65%*0.8 от ФОТ (1523,98 руб.)</t>
    </r>
  </si>
  <si>
    <t>855,31
761,99</t>
  </si>
  <si>
    <t xml:space="preserve">1,6
</t>
  </si>
  <si>
    <t xml:space="preserve">3,2
</t>
  </si>
  <si>
    <t>10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</si>
  <si>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</si>
  <si>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ТЕР01-02-061-02 3 квартал 2021 г. ОЗП=25,29
НР (145662,35 руб.): 75%=88%*0.85 от ФОТ (194216,47 руб.)
СП (69917,93 руб.): 36%=45%*0.8 от ФОТ (194216,47 руб.)</t>
    </r>
  </si>
  <si>
    <r>
      <t>5,382</t>
    </r>
    <r>
      <rPr>
        <i/>
        <sz val="7"/>
        <rFont val="Arial"/>
        <family val="2"/>
        <charset val="204"/>
      </rPr>
      <t xml:space="preserve">
538,2 / 100</t>
    </r>
  </si>
  <si>
    <t>36086,3
36086,3</t>
  </si>
  <si>
    <t xml:space="preserve">97,2
</t>
  </si>
  <si>
    <t xml:space="preserve">523,13
</t>
  </si>
  <si>
    <t>11</t>
  </si>
  <si>
    <r>
      <t>ТЕРм08-02-167-05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</si>
  <si>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ТЕРм08-02-167-05 3 квартал 2021 г. ОЗП=25,29; ЭМ=13,03; ЗПМ=25,29; МАТ=4,81
НР (21899,3 руб.): 89%=105%*0.85 от ФОТ (24605,95 руб.)
СП (12795,09 руб.): 52%=65%*0.8 от ФОТ (24605,95 руб.)</t>
    </r>
  </si>
  <si>
    <t>5806,21
4914,61</t>
  </si>
  <si>
    <t>37,01
6,58</t>
  </si>
  <si>
    <t>185,05
32,90</t>
  </si>
  <si>
    <t>10,32
0,01</t>
  </si>
  <si>
    <t>51,6
0,05</t>
  </si>
  <si>
    <t>12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</si>
  <si>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</si>
  <si>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(1682 руб.): 61%=72%*0.85 от ФОТ (2757,37 руб.)
СП (882,36 руб.): 32%=40%*0.8 от ФОТ (2757,37 руб.)</t>
    </r>
  </si>
  <si>
    <t>2757,37
2757,37</t>
  </si>
  <si>
    <t xml:space="preserve">4,86
</t>
  </si>
  <si>
    <t>Итого прямые затраты по разделу в текущих ценах</t>
  </si>
  <si>
    <t>270658,66
66629,05</t>
  </si>
  <si>
    <t>3160,96
120,28</t>
  </si>
  <si>
    <t>Накладные расходы</t>
  </si>
  <si>
    <t>Сметная прибыль</t>
  </si>
  <si>
    <t>Итого по разделу 1 Электромонтажные работы</t>
  </si>
  <si>
    <t>Раздел 2. Материалы</t>
  </si>
  <si>
    <t>13</t>
  </si>
  <si>
    <t>прайс</t>
  </si>
  <si>
    <r>
      <t>Кабель АСБ 3*240
(м)</t>
    </r>
    <r>
      <rPr>
        <i/>
        <sz val="7"/>
        <rFont val="Arial"/>
        <family val="2"/>
        <charset val="204"/>
      </rPr>
      <t xml:space="preserve">
МАТ=2072/1,2
(транспортные расходы МАТ=1,05)</t>
    </r>
  </si>
  <si>
    <r>
      <t>1813</t>
    </r>
    <r>
      <rPr>
        <b/>
        <i/>
        <sz val="6"/>
        <rFont val="Arial"/>
        <family val="2"/>
        <charset val="204"/>
      </rPr>
      <t xml:space="preserve">
2072/1,2</t>
    </r>
  </si>
  <si>
    <t xml:space="preserve">
</t>
  </si>
  <si>
    <t>14</t>
  </si>
  <si>
    <r>
      <t>ТССЦ-502-0770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</si>
  <si>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термоусаживаемая соединительная для кабеля с полиэтиленовой или бумажной изоляцией на напряжение до 10 кВ, марки СТп-10-3х(150-240) мм2
(шт.)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</si>
  <si>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15</t>
  </si>
  <si>
    <r>
      <t>Муфта т/у соед. 6/10 кВ 1х240 мм 3М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</si>
  <si>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Итого по разделу 2 Материалы</t>
  </si>
  <si>
    <t>ИТОГИ ПО СМЕТЕ: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</si>
  <si>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</si>
  <si>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</si>
  <si>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</si>
  <si>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>2865,87
95,03</t>
  </si>
  <si>
    <t xml:space="preserve">  Итого Монтажные работы</t>
  </si>
  <si>
    <t>290,23
25,25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</si>
  <si>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</si>
  <si>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</si>
  <si>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</si>
  <si>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</si>
  <si>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</si>
  <si>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</si>
  <si>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</si>
  <si>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</si>
  <si>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3% от 5463766,78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</si>
  <si>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</si>
  <si>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</si>
  <si>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</si>
  <si>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</si>
  <si>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</si>
  <si>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</si>
  <si>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</si>
  <si>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</si>
  <si>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И21-Зап.-КЛ.7</t>
    </r>
  </si>
  <si>
    <t>Замена питающего фидера 6 кВ КЛ-52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</si>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</sst>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right" vertical="top" wrapText="1"/>
    </xf>
    <xf numFmtId="2" fontId="16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6"/>
  <sheetViews>
    <sheetView showGridLines="0" tabSelected="1" topLeftCell="A44" zoomScaleSheetLayoutView="75" workbookViewId="0">
      <selection activeCell="D48" sqref="D48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5546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5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177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7" t="s">
        <v>178</v>
      </c>
      <c r="C12" s="56"/>
      <c r="D12" s="56"/>
      <c r="E12" s="56"/>
      <c r="F12" s="56"/>
      <c r="G12" s="56"/>
      <c r="H12" s="56"/>
      <c r="I12" s="56"/>
      <c r="J12" s="56"/>
      <c r="K12" s="56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8" t="s">
        <v>17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7"/>
      <c r="O15" s="7"/>
      <c r="P15" s="7"/>
      <c r="Q15" s="7"/>
    </row>
    <row r="16" spans="1:17">
      <c r="A16" s="17"/>
      <c r="B16" s="31" t="s">
        <v>35</v>
      </c>
      <c r="C16" s="32"/>
      <c r="D16" s="60">
        <f>H72/1000</f>
        <v>6753.2157360000001</v>
      </c>
      <c r="E16" s="61"/>
      <c r="F16" s="31" t="s">
        <v>26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64" t="s">
        <v>41</v>
      </c>
      <c r="E17" s="63"/>
      <c r="F17" s="31" t="s">
        <v>26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64" t="s">
        <v>39</v>
      </c>
      <c r="E18" s="63"/>
      <c r="F18" s="31" t="s">
        <v>26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64" t="s">
        <v>37</v>
      </c>
      <c r="E19" s="63"/>
      <c r="F19" s="31" t="s">
        <v>26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29</v>
      </c>
      <c r="C20" s="32"/>
      <c r="D20" s="62" t="s">
        <v>27</v>
      </c>
      <c r="E20" s="63"/>
      <c r="F20" s="20" t="s">
        <v>26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30</v>
      </c>
      <c r="C21" s="32"/>
      <c r="D21" s="62" t="s">
        <v>31</v>
      </c>
      <c r="E21" s="63"/>
      <c r="F21" s="20" t="s">
        <v>32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33</v>
      </c>
      <c r="C22" s="32"/>
      <c r="D22" s="62" t="s">
        <v>34</v>
      </c>
      <c r="E22" s="63"/>
      <c r="F22" s="20" t="s">
        <v>32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28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52" t="s">
        <v>4</v>
      </c>
      <c r="B26" s="53" t="s">
        <v>8</v>
      </c>
      <c r="C26" s="52" t="s">
        <v>9</v>
      </c>
      <c r="D26" s="52" t="s">
        <v>10</v>
      </c>
      <c r="E26" s="52" t="s">
        <v>15</v>
      </c>
      <c r="F26" s="54"/>
      <c r="G26" s="54"/>
      <c r="H26" s="52" t="s">
        <v>16</v>
      </c>
      <c r="I26" s="52"/>
      <c r="J26" s="52"/>
      <c r="K26" s="52"/>
      <c r="L26" s="52" t="s">
        <v>24</v>
      </c>
      <c r="M26" s="52"/>
    </row>
    <row r="27" spans="1:17" s="21" customFormat="1" ht="24" customHeight="1">
      <c r="A27" s="52"/>
      <c r="B27" s="53"/>
      <c r="C27" s="52"/>
      <c r="D27" s="52"/>
      <c r="E27" s="35" t="s">
        <v>11</v>
      </c>
      <c r="F27" s="35" t="s">
        <v>18</v>
      </c>
      <c r="G27" s="52" t="s">
        <v>21</v>
      </c>
      <c r="H27" s="52" t="s">
        <v>5</v>
      </c>
      <c r="I27" s="52" t="s">
        <v>13</v>
      </c>
      <c r="J27" s="35" t="s">
        <v>18</v>
      </c>
      <c r="K27" s="52" t="s">
        <v>21</v>
      </c>
      <c r="L27" s="52"/>
      <c r="M27" s="52"/>
    </row>
    <row r="28" spans="1:17" s="21" customFormat="1" ht="38.25" customHeight="1">
      <c r="A28" s="52"/>
      <c r="B28" s="53"/>
      <c r="C28" s="52"/>
      <c r="D28" s="52"/>
      <c r="E28" s="35" t="s">
        <v>13</v>
      </c>
      <c r="F28" s="35" t="s">
        <v>12</v>
      </c>
      <c r="G28" s="52"/>
      <c r="H28" s="52"/>
      <c r="I28" s="52"/>
      <c r="J28" s="35" t="s">
        <v>12</v>
      </c>
      <c r="K28" s="52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5" t="s">
        <v>42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</row>
    <row r="31" spans="1:17" ht="112.8">
      <c r="A31" s="38" t="s">
        <v>43</v>
      </c>
      <c r="B31" s="39" t="s">
        <v>44</v>
      </c>
      <c r="C31" s="40" t="s">
        <v>45</v>
      </c>
      <c r="D31" s="41" t="s">
        <v>46</v>
      </c>
      <c r="E31" s="42" t="s">
        <v>47</v>
      </c>
      <c r="F31" s="43"/>
      <c r="G31" s="43"/>
      <c r="H31" s="43">
        <v>560267.49</v>
      </c>
      <c r="I31" s="43">
        <v>560267.49</v>
      </c>
      <c r="J31" s="43"/>
      <c r="K31" s="43"/>
      <c r="L31" s="42" t="s">
        <v>48</v>
      </c>
      <c r="M31" s="42" t="s">
        <v>49</v>
      </c>
    </row>
    <row r="32" spans="1:17" ht="122.4">
      <c r="A32" s="38" t="s">
        <v>50</v>
      </c>
      <c r="B32" s="39" t="s">
        <v>51</v>
      </c>
      <c r="C32" s="40" t="s">
        <v>52</v>
      </c>
      <c r="D32" s="41" t="s">
        <v>53</v>
      </c>
      <c r="E32" s="42" t="s">
        <v>54</v>
      </c>
      <c r="F32" s="42" t="s">
        <v>55</v>
      </c>
      <c r="G32" s="43"/>
      <c r="H32" s="43">
        <v>122284.31</v>
      </c>
      <c r="I32" s="43">
        <v>81956.710000000006</v>
      </c>
      <c r="J32" s="42" t="s">
        <v>56</v>
      </c>
      <c r="K32" s="43"/>
      <c r="L32" s="42" t="s">
        <v>57</v>
      </c>
      <c r="M32" s="42" t="s">
        <v>58</v>
      </c>
    </row>
    <row r="33" spans="1:13" ht="122.4">
      <c r="A33" s="38" t="s">
        <v>59</v>
      </c>
      <c r="B33" s="39" t="s">
        <v>60</v>
      </c>
      <c r="C33" s="40" t="s">
        <v>61</v>
      </c>
      <c r="D33" s="41" t="s">
        <v>62</v>
      </c>
      <c r="E33" s="42" t="s">
        <v>63</v>
      </c>
      <c r="F33" s="42" t="s">
        <v>64</v>
      </c>
      <c r="G33" s="42">
        <v>70494.61</v>
      </c>
      <c r="H33" s="43">
        <v>848609.06</v>
      </c>
      <c r="I33" s="43">
        <v>209817.73</v>
      </c>
      <c r="J33" s="42" t="s">
        <v>65</v>
      </c>
      <c r="K33" s="43">
        <v>577350.85</v>
      </c>
      <c r="L33" s="42" t="s">
        <v>66</v>
      </c>
      <c r="M33" s="42" t="s">
        <v>67</v>
      </c>
    </row>
    <row r="34" spans="1:13" ht="99.6">
      <c r="A34" s="38" t="s">
        <v>68</v>
      </c>
      <c r="B34" s="39" t="s">
        <v>69</v>
      </c>
      <c r="C34" s="40" t="s">
        <v>70</v>
      </c>
      <c r="D34" s="41" t="s">
        <v>71</v>
      </c>
      <c r="E34" s="42" t="s">
        <v>72</v>
      </c>
      <c r="F34" s="42" t="s">
        <v>73</v>
      </c>
      <c r="G34" s="42">
        <v>90505.82</v>
      </c>
      <c r="H34" s="43">
        <v>227746.02</v>
      </c>
      <c r="I34" s="43">
        <v>73022.14</v>
      </c>
      <c r="J34" s="42" t="s">
        <v>74</v>
      </c>
      <c r="K34" s="43">
        <v>144809.32</v>
      </c>
      <c r="L34" s="42" t="s">
        <v>75</v>
      </c>
      <c r="M34" s="42" t="s">
        <v>76</v>
      </c>
    </row>
    <row r="35" spans="1:13" ht="111">
      <c r="A35" s="38" t="s">
        <v>77</v>
      </c>
      <c r="B35" s="39" t="s">
        <v>78</v>
      </c>
      <c r="C35" s="40" t="s">
        <v>79</v>
      </c>
      <c r="D35" s="41" t="s">
        <v>80</v>
      </c>
      <c r="E35" s="42" t="s">
        <v>81</v>
      </c>
      <c r="F35" s="42" t="s">
        <v>82</v>
      </c>
      <c r="G35" s="42">
        <v>389.16</v>
      </c>
      <c r="H35" s="43">
        <v>2670.6</v>
      </c>
      <c r="I35" s="43">
        <v>2304.08</v>
      </c>
      <c r="J35" s="42" t="s">
        <v>83</v>
      </c>
      <c r="K35" s="43">
        <v>81.73</v>
      </c>
      <c r="L35" s="42" t="s">
        <v>84</v>
      </c>
      <c r="M35" s="42" t="s">
        <v>85</v>
      </c>
    </row>
    <row r="36" spans="1:13" ht="111">
      <c r="A36" s="38" t="s">
        <v>86</v>
      </c>
      <c r="B36" s="39" t="s">
        <v>87</v>
      </c>
      <c r="C36" s="40" t="s">
        <v>88</v>
      </c>
      <c r="D36" s="41" t="s">
        <v>89</v>
      </c>
      <c r="E36" s="42" t="s">
        <v>90</v>
      </c>
      <c r="F36" s="42" t="s">
        <v>91</v>
      </c>
      <c r="G36" s="42">
        <v>1121.29</v>
      </c>
      <c r="H36" s="43">
        <v>122001.08</v>
      </c>
      <c r="I36" s="43">
        <v>68518.23</v>
      </c>
      <c r="J36" s="42" t="s">
        <v>92</v>
      </c>
      <c r="K36" s="43">
        <v>9250.64</v>
      </c>
      <c r="L36" s="42" t="s">
        <v>93</v>
      </c>
      <c r="M36" s="42" t="s">
        <v>94</v>
      </c>
    </row>
    <row r="37" spans="1:13" ht="111">
      <c r="A37" s="38" t="s">
        <v>95</v>
      </c>
      <c r="B37" s="39" t="s">
        <v>96</v>
      </c>
      <c r="C37" s="40" t="s">
        <v>97</v>
      </c>
      <c r="D37" s="41" t="s">
        <v>89</v>
      </c>
      <c r="E37" s="42" t="s">
        <v>98</v>
      </c>
      <c r="F37" s="42">
        <v>7448.28</v>
      </c>
      <c r="G37" s="42">
        <v>53.07</v>
      </c>
      <c r="H37" s="43">
        <v>82708.639999999999</v>
      </c>
      <c r="I37" s="43">
        <v>20822.509999999998</v>
      </c>
      <c r="J37" s="43">
        <v>61448.31</v>
      </c>
      <c r="K37" s="43">
        <v>437.82</v>
      </c>
      <c r="L37" s="42" t="s">
        <v>99</v>
      </c>
      <c r="M37" s="42" t="s">
        <v>100</v>
      </c>
    </row>
    <row r="38" spans="1:13" ht="111">
      <c r="A38" s="38" t="s">
        <v>101</v>
      </c>
      <c r="B38" s="39" t="s">
        <v>102</v>
      </c>
      <c r="C38" s="40" t="s">
        <v>103</v>
      </c>
      <c r="D38" s="41" t="s">
        <v>89</v>
      </c>
      <c r="E38" s="42" t="s">
        <v>104</v>
      </c>
      <c r="F38" s="42" t="s">
        <v>105</v>
      </c>
      <c r="G38" s="42">
        <v>52.17</v>
      </c>
      <c r="H38" s="43">
        <v>73723.899999999994</v>
      </c>
      <c r="I38" s="43">
        <v>20467.84</v>
      </c>
      <c r="J38" s="42" t="s">
        <v>106</v>
      </c>
      <c r="K38" s="43">
        <v>430.4</v>
      </c>
      <c r="L38" s="42" t="s">
        <v>107</v>
      </c>
      <c r="M38" s="42" t="s">
        <v>108</v>
      </c>
    </row>
    <row r="39" spans="1:13" ht="145.19999999999999">
      <c r="A39" s="38" t="s">
        <v>109</v>
      </c>
      <c r="B39" s="39" t="s">
        <v>110</v>
      </c>
      <c r="C39" s="40" t="s">
        <v>111</v>
      </c>
      <c r="D39" s="44">
        <v>2</v>
      </c>
      <c r="E39" s="42" t="s">
        <v>112</v>
      </c>
      <c r="F39" s="43"/>
      <c r="G39" s="42">
        <v>93.32</v>
      </c>
      <c r="H39" s="43">
        <v>1710.62</v>
      </c>
      <c r="I39" s="43">
        <v>1523.98</v>
      </c>
      <c r="J39" s="43"/>
      <c r="K39" s="43">
        <v>186.64</v>
      </c>
      <c r="L39" s="42" t="s">
        <v>113</v>
      </c>
      <c r="M39" s="42" t="s">
        <v>114</v>
      </c>
    </row>
    <row r="40" spans="1:13" ht="101.4">
      <c r="A40" s="38" t="s">
        <v>115</v>
      </c>
      <c r="B40" s="39" t="s">
        <v>116</v>
      </c>
      <c r="C40" s="40" t="s">
        <v>117</v>
      </c>
      <c r="D40" s="41" t="s">
        <v>118</v>
      </c>
      <c r="E40" s="42" t="s">
        <v>119</v>
      </c>
      <c r="F40" s="43"/>
      <c r="G40" s="43"/>
      <c r="H40" s="43">
        <v>194216.47</v>
      </c>
      <c r="I40" s="43">
        <v>194216.47</v>
      </c>
      <c r="J40" s="43"/>
      <c r="K40" s="43"/>
      <c r="L40" s="42" t="s">
        <v>120</v>
      </c>
      <c r="M40" s="42" t="s">
        <v>121</v>
      </c>
    </row>
    <row r="41" spans="1:13" ht="122.4">
      <c r="A41" s="38" t="s">
        <v>122</v>
      </c>
      <c r="B41" s="39" t="s">
        <v>123</v>
      </c>
      <c r="C41" s="40" t="s">
        <v>124</v>
      </c>
      <c r="D41" s="44">
        <v>5</v>
      </c>
      <c r="E41" s="42" t="s">
        <v>125</v>
      </c>
      <c r="F41" s="42" t="s">
        <v>126</v>
      </c>
      <c r="G41" s="42">
        <v>854.59</v>
      </c>
      <c r="H41" s="43">
        <v>29031.05</v>
      </c>
      <c r="I41" s="43">
        <v>24573.05</v>
      </c>
      <c r="J41" s="42" t="s">
        <v>127</v>
      </c>
      <c r="K41" s="43">
        <v>4272.95</v>
      </c>
      <c r="L41" s="42" t="s">
        <v>128</v>
      </c>
      <c r="M41" s="42" t="s">
        <v>129</v>
      </c>
    </row>
    <row r="42" spans="1:13" ht="91.8">
      <c r="A42" s="38" t="s">
        <v>130</v>
      </c>
      <c r="B42" s="39" t="s">
        <v>131</v>
      </c>
      <c r="C42" s="40" t="s">
        <v>132</v>
      </c>
      <c r="D42" s="44">
        <v>1</v>
      </c>
      <c r="E42" s="42" t="s">
        <v>133</v>
      </c>
      <c r="F42" s="43"/>
      <c r="G42" s="43"/>
      <c r="H42" s="43">
        <v>2757.37</v>
      </c>
      <c r="I42" s="43">
        <v>2757.37</v>
      </c>
      <c r="J42" s="43"/>
      <c r="K42" s="43"/>
      <c r="L42" s="42" t="s">
        <v>134</v>
      </c>
      <c r="M42" s="42" t="s">
        <v>134</v>
      </c>
    </row>
    <row r="43" spans="1:13" ht="20.399999999999999">
      <c r="A43" s="67" t="s">
        <v>135</v>
      </c>
      <c r="B43" s="66"/>
      <c r="C43" s="66"/>
      <c r="D43" s="66"/>
      <c r="E43" s="66"/>
      <c r="F43" s="66"/>
      <c r="G43" s="66"/>
      <c r="H43" s="42">
        <v>2267726.61</v>
      </c>
      <c r="I43" s="42">
        <v>1260247.6000000001</v>
      </c>
      <c r="J43" s="42" t="s">
        <v>136</v>
      </c>
      <c r="K43" s="42">
        <v>736820.35</v>
      </c>
      <c r="L43" s="43"/>
      <c r="M43" s="42" t="s">
        <v>137</v>
      </c>
    </row>
    <row r="44" spans="1:13">
      <c r="A44" s="67" t="s">
        <v>138</v>
      </c>
      <c r="B44" s="66"/>
      <c r="C44" s="66"/>
      <c r="D44" s="66"/>
      <c r="E44" s="66"/>
      <c r="F44" s="66"/>
      <c r="G44" s="66"/>
      <c r="H44" s="42">
        <v>1107682.4099999999</v>
      </c>
      <c r="I44" s="43"/>
      <c r="J44" s="43"/>
      <c r="K44" s="43"/>
      <c r="L44" s="43"/>
      <c r="M44" s="43"/>
    </row>
    <row r="45" spans="1:13">
      <c r="A45" s="67" t="s">
        <v>139</v>
      </c>
      <c r="B45" s="66"/>
      <c r="C45" s="66"/>
      <c r="D45" s="66"/>
      <c r="E45" s="66"/>
      <c r="F45" s="66"/>
      <c r="G45" s="66"/>
      <c r="H45" s="42">
        <v>552125.96</v>
      </c>
      <c r="I45" s="43"/>
      <c r="J45" s="43"/>
      <c r="K45" s="43"/>
      <c r="L45" s="43"/>
      <c r="M45" s="43"/>
    </row>
    <row r="46" spans="1:13" ht="20.399999999999999">
      <c r="A46" s="68" t="s">
        <v>140</v>
      </c>
      <c r="B46" s="66"/>
      <c r="C46" s="66"/>
      <c r="D46" s="66"/>
      <c r="E46" s="66"/>
      <c r="F46" s="66"/>
      <c r="G46" s="66"/>
      <c r="H46" s="45">
        <v>3927534.98</v>
      </c>
      <c r="I46" s="43"/>
      <c r="J46" s="43"/>
      <c r="K46" s="43"/>
      <c r="L46" s="43"/>
      <c r="M46" s="45" t="s">
        <v>137</v>
      </c>
    </row>
    <row r="47" spans="1:13" ht="19.2" customHeight="1">
      <c r="A47" s="65" t="s">
        <v>141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</row>
    <row r="48" spans="1:13" ht="43.2">
      <c r="A48" s="46" t="s">
        <v>142</v>
      </c>
      <c r="B48" s="39" t="s">
        <v>143</v>
      </c>
      <c r="C48" s="47" t="s">
        <v>144</v>
      </c>
      <c r="D48" s="48">
        <v>825</v>
      </c>
      <c r="E48" s="45" t="s">
        <v>145</v>
      </c>
      <c r="F48" s="43"/>
      <c r="G48" s="45" t="s">
        <v>145</v>
      </c>
      <c r="H48" s="49">
        <v>1495725</v>
      </c>
      <c r="I48" s="43"/>
      <c r="J48" s="43"/>
      <c r="K48" s="49">
        <v>1495725</v>
      </c>
      <c r="L48" s="45" t="s">
        <v>146</v>
      </c>
      <c r="M48" s="45" t="s">
        <v>146</v>
      </c>
    </row>
    <row r="49" spans="1:13" ht="81.599999999999994">
      <c r="A49" s="46" t="s">
        <v>147</v>
      </c>
      <c r="B49" s="39" t="s">
        <v>148</v>
      </c>
      <c r="C49" s="47" t="s">
        <v>149</v>
      </c>
      <c r="D49" s="48">
        <v>2</v>
      </c>
      <c r="E49" s="45">
        <v>4792.1499999999996</v>
      </c>
      <c r="F49" s="43"/>
      <c r="G49" s="45">
        <v>4792.1499999999996</v>
      </c>
      <c r="H49" s="49">
        <v>9584.2999999999993</v>
      </c>
      <c r="I49" s="43"/>
      <c r="J49" s="43"/>
      <c r="K49" s="49">
        <v>9584.2999999999993</v>
      </c>
      <c r="L49" s="45" t="s">
        <v>146</v>
      </c>
      <c r="M49" s="45" t="s">
        <v>146</v>
      </c>
    </row>
    <row r="50" spans="1:13" ht="33.6">
      <c r="A50" s="46" t="s">
        <v>150</v>
      </c>
      <c r="B50" s="39" t="s">
        <v>143</v>
      </c>
      <c r="C50" s="47" t="s">
        <v>151</v>
      </c>
      <c r="D50" s="48">
        <v>5</v>
      </c>
      <c r="E50" s="45">
        <v>6184.5</v>
      </c>
      <c r="F50" s="43"/>
      <c r="G50" s="45">
        <v>6184.5</v>
      </c>
      <c r="H50" s="49">
        <v>30922.5</v>
      </c>
      <c r="I50" s="43"/>
      <c r="J50" s="43"/>
      <c r="K50" s="49">
        <v>30922.5</v>
      </c>
      <c r="L50" s="45" t="s">
        <v>146</v>
      </c>
      <c r="M50" s="45" t="s">
        <v>146</v>
      </c>
    </row>
    <row r="51" spans="1:13">
      <c r="A51" s="67" t="s">
        <v>135</v>
      </c>
      <c r="B51" s="66"/>
      <c r="C51" s="66"/>
      <c r="D51" s="66"/>
      <c r="E51" s="66"/>
      <c r="F51" s="66"/>
      <c r="G51" s="66"/>
      <c r="H51" s="42">
        <v>1536231.8</v>
      </c>
      <c r="I51" s="43"/>
      <c r="J51" s="43"/>
      <c r="K51" s="42">
        <v>1536231.8</v>
      </c>
      <c r="L51" s="43"/>
      <c r="M51" s="43"/>
    </row>
    <row r="52" spans="1:13">
      <c r="A52" s="68" t="s">
        <v>152</v>
      </c>
      <c r="B52" s="66"/>
      <c r="C52" s="66"/>
      <c r="D52" s="66"/>
      <c r="E52" s="66"/>
      <c r="F52" s="66"/>
      <c r="G52" s="66"/>
      <c r="H52" s="45">
        <v>1536231.8</v>
      </c>
      <c r="I52" s="43"/>
      <c r="J52" s="43"/>
      <c r="K52" s="43"/>
      <c r="L52" s="43"/>
      <c r="M52" s="43"/>
    </row>
    <row r="53" spans="1:13">
      <c r="A53" s="69" t="s">
        <v>153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</row>
    <row r="54" spans="1:13" ht="20.399999999999999">
      <c r="A54" s="67" t="s">
        <v>154</v>
      </c>
      <c r="B54" s="66"/>
      <c r="C54" s="66"/>
      <c r="D54" s="66"/>
      <c r="E54" s="66"/>
      <c r="F54" s="66"/>
      <c r="G54" s="66"/>
      <c r="H54" s="42">
        <v>3803958.41</v>
      </c>
      <c r="I54" s="42">
        <v>1260247.6000000001</v>
      </c>
      <c r="J54" s="42" t="s">
        <v>136</v>
      </c>
      <c r="K54" s="42">
        <v>2273052.15</v>
      </c>
      <c r="L54" s="43"/>
      <c r="M54" s="42" t="s">
        <v>137</v>
      </c>
    </row>
    <row r="55" spans="1:13">
      <c r="A55" s="67" t="s">
        <v>138</v>
      </c>
      <c r="B55" s="66"/>
      <c r="C55" s="66"/>
      <c r="D55" s="66"/>
      <c r="E55" s="66"/>
      <c r="F55" s="66"/>
      <c r="G55" s="66"/>
      <c r="H55" s="42">
        <v>1107682.4099999999</v>
      </c>
      <c r="I55" s="43"/>
      <c r="J55" s="43"/>
      <c r="K55" s="43"/>
      <c r="L55" s="43"/>
      <c r="M55" s="43"/>
    </row>
    <row r="56" spans="1:13">
      <c r="A56" s="67" t="s">
        <v>139</v>
      </c>
      <c r="B56" s="66"/>
      <c r="C56" s="66"/>
      <c r="D56" s="66"/>
      <c r="E56" s="66"/>
      <c r="F56" s="66"/>
      <c r="G56" s="66"/>
      <c r="H56" s="42">
        <v>552125.96</v>
      </c>
      <c r="I56" s="43"/>
      <c r="J56" s="43"/>
      <c r="K56" s="43"/>
      <c r="L56" s="43"/>
      <c r="M56" s="43"/>
    </row>
    <row r="57" spans="1:13">
      <c r="A57" s="68" t="s">
        <v>155</v>
      </c>
      <c r="B57" s="66"/>
      <c r="C57" s="66"/>
      <c r="D57" s="66"/>
      <c r="E57" s="66"/>
      <c r="F57" s="66"/>
      <c r="G57" s="66"/>
      <c r="H57" s="43"/>
      <c r="I57" s="43"/>
      <c r="J57" s="43"/>
      <c r="K57" s="43"/>
      <c r="L57" s="43"/>
      <c r="M57" s="43"/>
    </row>
    <row r="58" spans="1:13" ht="20.399999999999999">
      <c r="A58" s="67" t="s">
        <v>156</v>
      </c>
      <c r="B58" s="66"/>
      <c r="C58" s="66"/>
      <c r="D58" s="66"/>
      <c r="E58" s="66"/>
      <c r="F58" s="66"/>
      <c r="G58" s="66"/>
      <c r="H58" s="42">
        <v>4887386.8899999997</v>
      </c>
      <c r="I58" s="43"/>
      <c r="J58" s="43"/>
      <c r="K58" s="43"/>
      <c r="L58" s="43"/>
      <c r="M58" s="42" t="s">
        <v>157</v>
      </c>
    </row>
    <row r="59" spans="1:13" ht="20.399999999999999">
      <c r="A59" s="67" t="s">
        <v>158</v>
      </c>
      <c r="B59" s="66"/>
      <c r="C59" s="66"/>
      <c r="D59" s="66"/>
      <c r="E59" s="66"/>
      <c r="F59" s="66"/>
      <c r="G59" s="66"/>
      <c r="H59" s="42">
        <v>571058.16</v>
      </c>
      <c r="I59" s="43"/>
      <c r="J59" s="43"/>
      <c r="K59" s="43"/>
      <c r="L59" s="43"/>
      <c r="M59" s="42" t="s">
        <v>159</v>
      </c>
    </row>
    <row r="60" spans="1:13">
      <c r="A60" s="67" t="s">
        <v>160</v>
      </c>
      <c r="B60" s="66"/>
      <c r="C60" s="66"/>
      <c r="D60" s="66"/>
      <c r="E60" s="66"/>
      <c r="F60" s="66"/>
      <c r="G60" s="66"/>
      <c r="H60" s="42">
        <v>5321.73</v>
      </c>
      <c r="I60" s="43"/>
      <c r="J60" s="43"/>
      <c r="K60" s="43"/>
      <c r="L60" s="43"/>
      <c r="M60" s="42">
        <v>4.8600000000000003</v>
      </c>
    </row>
    <row r="61" spans="1:13" ht="20.399999999999999">
      <c r="A61" s="67" t="s">
        <v>161</v>
      </c>
      <c r="B61" s="66"/>
      <c r="C61" s="66"/>
      <c r="D61" s="66"/>
      <c r="E61" s="66"/>
      <c r="F61" s="66"/>
      <c r="G61" s="66"/>
      <c r="H61" s="42">
        <v>5463766.7800000003</v>
      </c>
      <c r="I61" s="43"/>
      <c r="J61" s="43"/>
      <c r="K61" s="43"/>
      <c r="L61" s="43"/>
      <c r="M61" s="42" t="s">
        <v>137</v>
      </c>
    </row>
    <row r="62" spans="1:13">
      <c r="A62" s="67" t="s">
        <v>162</v>
      </c>
      <c r="B62" s="66"/>
      <c r="C62" s="66"/>
      <c r="D62" s="66"/>
      <c r="E62" s="66"/>
      <c r="F62" s="66"/>
      <c r="G62" s="66"/>
      <c r="H62" s="43"/>
      <c r="I62" s="43"/>
      <c r="J62" s="43"/>
      <c r="K62" s="43"/>
      <c r="L62" s="43"/>
      <c r="M62" s="43"/>
    </row>
    <row r="63" spans="1:13">
      <c r="A63" s="67" t="s">
        <v>163</v>
      </c>
      <c r="B63" s="66"/>
      <c r="C63" s="66"/>
      <c r="D63" s="66"/>
      <c r="E63" s="66"/>
      <c r="F63" s="66"/>
      <c r="G63" s="66"/>
      <c r="H63" s="42">
        <v>2273052.15</v>
      </c>
      <c r="I63" s="43"/>
      <c r="J63" s="43"/>
      <c r="K63" s="43"/>
      <c r="L63" s="43"/>
      <c r="M63" s="43"/>
    </row>
    <row r="64" spans="1:13">
      <c r="A64" s="67" t="s">
        <v>164</v>
      </c>
      <c r="B64" s="66"/>
      <c r="C64" s="66"/>
      <c r="D64" s="66"/>
      <c r="E64" s="66"/>
      <c r="F64" s="66"/>
      <c r="G64" s="66"/>
      <c r="H64" s="42">
        <v>270658.65999999997</v>
      </c>
      <c r="I64" s="43"/>
      <c r="J64" s="43"/>
      <c r="K64" s="43"/>
      <c r="L64" s="43"/>
      <c r="M64" s="43"/>
    </row>
    <row r="65" spans="1:13">
      <c r="A65" s="67" t="s">
        <v>165</v>
      </c>
      <c r="B65" s="66"/>
      <c r="C65" s="66"/>
      <c r="D65" s="66"/>
      <c r="E65" s="66"/>
      <c r="F65" s="66"/>
      <c r="G65" s="66"/>
      <c r="H65" s="42">
        <v>1326876.6499999999</v>
      </c>
      <c r="I65" s="43"/>
      <c r="J65" s="43"/>
      <c r="K65" s="43"/>
      <c r="L65" s="43"/>
      <c r="M65" s="43"/>
    </row>
    <row r="66" spans="1:13">
      <c r="A66" s="67" t="s">
        <v>166</v>
      </c>
      <c r="B66" s="66"/>
      <c r="C66" s="66"/>
      <c r="D66" s="66"/>
      <c r="E66" s="66"/>
      <c r="F66" s="66"/>
      <c r="G66" s="66"/>
      <c r="H66" s="42">
        <v>1107682.4099999999</v>
      </c>
      <c r="I66" s="43"/>
      <c r="J66" s="43"/>
      <c r="K66" s="43"/>
      <c r="L66" s="43"/>
      <c r="M66" s="43"/>
    </row>
    <row r="67" spans="1:13">
      <c r="A67" s="67" t="s">
        <v>167</v>
      </c>
      <c r="B67" s="66"/>
      <c r="C67" s="66"/>
      <c r="D67" s="66"/>
      <c r="E67" s="66"/>
      <c r="F67" s="66"/>
      <c r="G67" s="66"/>
      <c r="H67" s="42">
        <v>552125.96</v>
      </c>
      <c r="I67" s="43"/>
      <c r="J67" s="43"/>
      <c r="K67" s="43"/>
      <c r="L67" s="43"/>
      <c r="M67" s="43"/>
    </row>
    <row r="68" spans="1:13">
      <c r="A68" s="67" t="s">
        <v>168</v>
      </c>
      <c r="B68" s="66"/>
      <c r="C68" s="66"/>
      <c r="D68" s="66"/>
      <c r="E68" s="66"/>
      <c r="F68" s="66"/>
      <c r="G68" s="66"/>
      <c r="H68" s="42">
        <v>163913</v>
      </c>
      <c r="I68" s="43"/>
      <c r="J68" s="43"/>
      <c r="K68" s="43"/>
      <c r="L68" s="43"/>
      <c r="M68" s="43"/>
    </row>
    <row r="69" spans="1:13">
      <c r="A69" s="68" t="s">
        <v>169</v>
      </c>
      <c r="B69" s="66"/>
      <c r="C69" s="66"/>
      <c r="D69" s="66"/>
      <c r="E69" s="66"/>
      <c r="F69" s="66"/>
      <c r="G69" s="66"/>
      <c r="H69" s="45">
        <v>5627679.7800000003</v>
      </c>
      <c r="I69" s="43"/>
      <c r="J69" s="43"/>
      <c r="K69" s="43"/>
      <c r="L69" s="43"/>
      <c r="M69" s="43"/>
    </row>
    <row r="70" spans="1:13">
      <c r="A70" s="67"/>
      <c r="B70" s="66"/>
      <c r="C70" s="66"/>
      <c r="D70" s="66"/>
      <c r="E70" s="66"/>
      <c r="F70" s="66"/>
      <c r="G70" s="66"/>
      <c r="H70" s="42"/>
      <c r="I70" s="43"/>
      <c r="J70" s="43"/>
      <c r="K70" s="43"/>
      <c r="L70" s="43"/>
      <c r="M70" s="43"/>
    </row>
    <row r="71" spans="1:13">
      <c r="A71" s="67" t="s">
        <v>179</v>
      </c>
      <c r="B71" s="66"/>
      <c r="C71" s="66"/>
      <c r="D71" s="66"/>
      <c r="E71" s="66"/>
      <c r="F71" s="66"/>
      <c r="G71" s="66"/>
      <c r="H71" s="50">
        <f>H69*20/100</f>
        <v>1125535.956</v>
      </c>
      <c r="I71" s="43"/>
      <c r="J71" s="43"/>
      <c r="K71" s="43"/>
      <c r="L71" s="43"/>
      <c r="M71" s="43"/>
    </row>
    <row r="72" spans="1:13" ht="20.399999999999999">
      <c r="A72" s="68" t="s">
        <v>170</v>
      </c>
      <c r="B72" s="66"/>
      <c r="C72" s="66"/>
      <c r="D72" s="66"/>
      <c r="E72" s="66"/>
      <c r="F72" s="66"/>
      <c r="G72" s="66"/>
      <c r="H72" s="51">
        <f>H69+H71</f>
        <v>6753215.7360000005</v>
      </c>
      <c r="I72" s="43"/>
      <c r="J72" s="43"/>
      <c r="K72" s="43"/>
      <c r="L72" s="43"/>
      <c r="M72" s="45" t="s">
        <v>137</v>
      </c>
    </row>
    <row r="75" spans="1:13" hidden="1"/>
    <row r="76" spans="1:13" hidden="1"/>
    <row r="77" spans="1:13" hidden="1"/>
    <row r="78" spans="1:13" hidden="1">
      <c r="A78" s="55" t="s">
        <v>171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</row>
    <row r="79" spans="1:13" hidden="1">
      <c r="A79" s="71" t="s">
        <v>172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</row>
    <row r="80" spans="1:13" hidden="1"/>
    <row r="81" spans="1:13" hidden="1">
      <c r="A81" s="55" t="s">
        <v>173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</row>
    <row r="82" spans="1:13" hidden="1"/>
    <row r="83" spans="1:13" hidden="1"/>
    <row r="84" spans="1:13" hidden="1"/>
    <row r="85" spans="1:13" hidden="1"/>
    <row r="86" spans="1:13" hidden="1">
      <c r="A86" s="55" t="s">
        <v>174</v>
      </c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</row>
    <row r="87" spans="1:13" hidden="1">
      <c r="A87" s="71" t="s">
        <v>172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</row>
    <row r="88" spans="1:13" hidden="1"/>
    <row r="89" spans="1:13" hidden="1">
      <c r="A89" s="55" t="s">
        <v>173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</row>
    <row r="92" spans="1:13">
      <c r="A92" s="55" t="s">
        <v>175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</row>
    <row r="93" spans="1:13">
      <c r="A93" s="71" t="s">
        <v>172</v>
      </c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</row>
    <row r="95" spans="1:13">
      <c r="A95" s="55" t="s">
        <v>176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</row>
    <row r="96" spans="1:13">
      <c r="A96" s="71" t="s">
        <v>172</v>
      </c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</row>
  </sheetData>
  <mergeCells count="59">
    <mergeCell ref="A93:M93"/>
    <mergeCell ref="A95:M95"/>
    <mergeCell ref="A96:M96"/>
    <mergeCell ref="A81:M81"/>
    <mergeCell ref="A86:M86"/>
    <mergeCell ref="A87:M87"/>
    <mergeCell ref="A89:M89"/>
    <mergeCell ref="A92:M92"/>
    <mergeCell ref="A70:G70"/>
    <mergeCell ref="A71:G71"/>
    <mergeCell ref="A72:G72"/>
    <mergeCell ref="A78:M78"/>
    <mergeCell ref="A79:M79"/>
    <mergeCell ref="A65:G65"/>
    <mergeCell ref="A66:G66"/>
    <mergeCell ref="A67:G67"/>
    <mergeCell ref="A68:G68"/>
    <mergeCell ref="A69:G69"/>
    <mergeCell ref="A60:G60"/>
    <mergeCell ref="A61:G61"/>
    <mergeCell ref="A62:G62"/>
    <mergeCell ref="A63:G63"/>
    <mergeCell ref="A64:G64"/>
    <mergeCell ref="A55:G55"/>
    <mergeCell ref="A56:G56"/>
    <mergeCell ref="A57:G57"/>
    <mergeCell ref="A58:G58"/>
    <mergeCell ref="A59:G59"/>
    <mergeCell ref="A47:M47"/>
    <mergeCell ref="A51:G51"/>
    <mergeCell ref="A52:G52"/>
    <mergeCell ref="A53:M53"/>
    <mergeCell ref="A54:G54"/>
    <mergeCell ref="A30:M30"/>
    <mergeCell ref="A43:G43"/>
    <mergeCell ref="A44:G44"/>
    <mergeCell ref="A45:G45"/>
    <mergeCell ref="A46:G46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2021-10-02T20:46:22Z</dcterms:modified>
</cp:coreProperties>
</file>