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ввод'!$A$1:$AF$66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E34" i="13"/>
  <c r="AE33"/>
  <c r="AE30" s="1"/>
  <c r="AE24"/>
  <c r="S34"/>
  <c r="S33"/>
  <c r="S30" s="1"/>
  <c r="S24"/>
  <c r="C30"/>
  <c r="C34"/>
  <c r="C33"/>
  <c r="C24"/>
  <c r="C25" i="5"/>
  <c r="C22"/>
  <c r="A15" i="12"/>
  <c r="A15" i="11"/>
  <c r="A14" i="13"/>
  <c r="A15" i="9"/>
  <c r="A15" i="14"/>
  <c r="A15" i="5"/>
  <c r="C24" s="1"/>
  <c r="A14" i="4"/>
  <c r="A14" i="3"/>
  <c r="A14" i="2"/>
  <c r="G20" i="12"/>
</calcChain>
</file>

<file path=xl/sharedStrings.xml><?xml version="1.0" encoding="utf-8"?>
<sst xmlns="http://schemas.openxmlformats.org/spreadsheetml/2006/main" count="985" uniqueCount="494">
  <si>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</si>
  <si>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</si>
  <si>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</si>
  <si>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</si>
  <si>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</si>
  <si>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</si>
  <si>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</si>
  <si>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</si>
  <si>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</si>
  <si>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</si>
  <si>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</si>
  <si>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</si>
  <si>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</si>
  <si>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</si>
  <si>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</si>
  <si>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</si>
  <si>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</si>
  <si>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</si>
  <si>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</si>
  <si>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</si>
  <si>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</si>
  <si>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</si>
  <si>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</si>
  <si>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</si>
  <si>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</si>
  <si>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</si>
  <si>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</si>
  <si>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</si>
  <si>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</si>
  <si>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</si>
  <si>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</si>
  <si>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</si>
  <si>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</si>
  <si>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</si>
  <si>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</si>
  <si>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</si>
  <si>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</si>
  <si>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</si>
  <si>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</si>
  <si>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</si>
  <si>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</si>
  <si>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</si>
  <si>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</si>
  <si>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</si>
  <si>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</si>
  <si>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</si>
  <si>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</si>
  <si>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</si>
  <si>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</si>
  <si>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</si>
  <si>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</si>
  <si>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</si>
  <si>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</si>
  <si>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</si>
  <si>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</si>
  <si>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</si>
  <si>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</si>
  <si>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</si>
  <si>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</si>
  <si>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</si>
  <si>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</si>
  <si>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</si>
  <si>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</si>
  <si>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</si>
  <si>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</si>
  <si>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</si>
  <si>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</si>
  <si>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</si>
  <si>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</si>
  <si>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</si>
  <si>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</si>
  <si>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</si>
  <si>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</si>
  <si>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</si>
  <si>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</si>
  <si>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</si>
  <si>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</si>
  <si>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</si>
  <si>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</si>
  <si>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</si>
  <si>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</si>
  <si>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</si>
  <si>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</si>
  <si>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</si>
  <si>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</si>
  <si>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</si>
  <si>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</si>
  <si>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</si>
  <si>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</si>
  <si>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</si>
  <si>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</si>
  <si>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</si>
  <si>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</si>
  <si>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</si>
  <si>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</si>
  <si>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</si>
  <si>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</si>
  <si>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</si>
  <si>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</si>
  <si>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</si>
  <si>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</si>
  <si>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</si>
  <si>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</si>
  <si>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</si>
  <si>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</si>
  <si>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</si>
  <si>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</si>
  <si>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</si>
  <si>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</si>
  <si>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</si>
  <si>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</si>
  <si>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</si>
  <si>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</si>
  <si>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</si>
  <si>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</si>
  <si>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</si>
  <si>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</si>
  <si>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</si>
  <si>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</si>
  <si>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</si>
  <si>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</si>
  <si>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</si>
  <si>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</si>
  <si>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</si>
  <si>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</si>
  <si>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</si>
  <si>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</si>
  <si>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</si>
  <si>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</si>
  <si>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</si>
  <si>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</si>
  <si>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</si>
  <si>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</si>
  <si>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</si>
  <si>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</si>
  <si>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</si>
  <si>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</si>
  <si>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</si>
  <si>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</si>
  <si>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</si>
  <si>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</si>
  <si>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</si>
  <si>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</si>
  <si>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</si>
  <si>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</si>
  <si>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</si>
  <si>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</si>
  <si>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</si>
  <si>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</si>
  <si>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</si>
  <si>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</si>
  <si>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</si>
  <si>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</si>
  <si>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</si>
  <si>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</si>
  <si>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</si>
  <si>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</si>
  <si>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</si>
  <si>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</si>
  <si>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</si>
  <si>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</si>
  <si>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</si>
  <si>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</si>
  <si>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</si>
  <si>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</si>
  <si>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</si>
  <si>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</si>
  <si>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</si>
  <si>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</si>
  <si>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</si>
  <si>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</si>
  <si>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</si>
  <si>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</si>
  <si>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</si>
  <si>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</si>
  <si>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</si>
  <si>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</si>
  <si>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</si>
  <si>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</si>
  <si>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</si>
  <si>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</si>
  <si>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</si>
  <si>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</si>
  <si>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</si>
  <si>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</si>
  <si>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</si>
  <si>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</si>
  <si>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</si>
  <si>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</si>
  <si>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</si>
  <si>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</si>
  <si>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</si>
  <si>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</si>
  <si>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</si>
  <si>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</si>
  <si>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</si>
  <si>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</si>
  <si>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</si>
  <si>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</si>
  <si>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</si>
  <si>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</si>
  <si>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</si>
  <si>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</si>
  <si>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</si>
  <si>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</si>
  <si>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</si>
  <si>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</si>
  <si>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</si>
  <si>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</si>
  <si>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</si>
  <si>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</si>
  <si>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</si>
  <si>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</si>
  <si>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</si>
  <si>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</si>
  <si>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</si>
  <si>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</si>
  <si>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</si>
  <si>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</si>
  <si>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</si>
  <si>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</si>
  <si>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</si>
  <si>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</si>
  <si>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</si>
  <si>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</si>
  <si>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</si>
  <si>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</si>
  <si>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</si>
  <si>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</si>
  <si>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</si>
  <si>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</si>
  <si>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</si>
  <si>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</si>
  <si>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</si>
  <si>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</si>
  <si>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</si>
  <si>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</si>
  <si>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</si>
  <si>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</si>
  <si>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</si>
  <si>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</si>
  <si>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</si>
  <si>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</si>
  <si>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</si>
  <si>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</si>
  <si>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</si>
  <si>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</si>
  <si>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</si>
  <si>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</si>
  <si>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</si>
  <si>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</si>
  <si>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</si>
  <si>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</si>
  <si>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</si>
  <si>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</si>
  <si>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</si>
  <si>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</si>
  <si>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</si>
  <si>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</si>
  <si>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</si>
  <si>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</si>
  <si>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</si>
  <si>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</si>
  <si>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</si>
  <si>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</si>
  <si>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</si>
  <si>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</si>
  <si>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</si>
  <si>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</si>
  <si>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</si>
  <si>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</si>
  <si>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</si>
  <si>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</si>
  <si>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</si>
  <si>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</si>
  <si>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</si>
  <si>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</si>
  <si>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</si>
  <si>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</si>
  <si>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</si>
  <si>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</si>
  <si>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</si>
  <si>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</si>
  <si>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</si>
  <si>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</si>
  <si>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</si>
  <si>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</si>
  <si>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</si>
  <si>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</si>
  <si>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</si>
  <si>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</si>
  <si>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</si>
  <si>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</si>
  <si>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</si>
  <si>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</si>
  <si>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</si>
  <si>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</si>
  <si>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</si>
  <si>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</si>
  <si>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</si>
  <si>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</si>
  <si>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</si>
  <si>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</si>
  <si>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</si>
  <si>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</si>
  <si>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</si>
  <si>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</si>
  <si>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</si>
  <si>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</si>
  <si>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</si>
  <si>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</si>
  <si>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</si>
  <si>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</si>
  <si>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</si>
  <si>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</si>
  <si>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</si>
  <si>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</si>
  <si>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</si>
  <si>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</si>
  <si>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</si>
  <si>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</si>
  <si>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</si>
  <si>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</si>
  <si>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</si>
  <si>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</si>
  <si>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</si>
  <si>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</si>
  <si>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</si>
  <si>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</si>
  <si>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</si>
  <si>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</si>
  <si>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</si>
  <si>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</si>
  <si>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</si>
  <si>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</si>
  <si>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</si>
  <si>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</si>
  <si>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</si>
  <si>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</si>
  <si>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</si>
  <si>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</si>
  <si>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</si>
  <si>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</si>
  <si>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</si>
  <si>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</si>
  <si>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</si>
  <si>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</si>
  <si>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</si>
  <si>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</si>
  <si>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</si>
  <si>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</si>
  <si>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</si>
  <si>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</si>
  <si>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</si>
  <si>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</si>
  <si>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</si>
  <si>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</si>
  <si>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</si>
  <si>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</si>
  <si>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</si>
  <si>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</si>
  <si>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</si>
  <si>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</si>
  <si>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</si>
  <si>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</si>
  <si>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</si>
  <si>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</si>
  <si>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</si>
  <si>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</si>
  <si>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</si>
  <si>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</si>
  <si>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</si>
  <si>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</si>
  <si>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</si>
  <si>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</si>
  <si>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</si>
  <si>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</si>
  <si>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</si>
  <si>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</si>
  <si>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</si>
  <si>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</si>
  <si>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</si>
  <si>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</si>
  <si>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</si>
  <si>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</si>
  <si>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</si>
  <si>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</si>
  <si>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</si>
  <si>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</si>
  <si>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</si>
  <si>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</si>
  <si>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</si>
  <si>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</si>
  <si>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</si>
  <si>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</si>
  <si>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</si>
  <si>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</si>
  <si>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</si>
  <si>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</si>
  <si>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</si>
  <si>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</si>
  <si>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</si>
  <si>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</si>
  <si>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</si>
  <si>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</si>
  <si>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</si>
  <si>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</si>
  <si>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</si>
  <si>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</si>
  <si>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</si>
  <si>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</si>
  <si>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</si>
  <si>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</si>
  <si>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</si>
  <si>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</si>
  <si>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</si>
  <si>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</si>
  <si>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</si>
  <si>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</si>
  <si>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</si>
  <si>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</si>
  <si>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</si>
  <si>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</si>
  <si>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</si>
  <si>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</si>
  <si>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</si>
  <si>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</si>
  <si>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</si>
  <si>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</si>
  <si>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</si>
  <si>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</si>
  <si>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</si>
  <si>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</si>
  <si>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</si>
  <si>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</si>
  <si>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</si>
  <si>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</si>
  <si>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</si>
  <si>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</si>
  <si>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</si>
  <si>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</si>
  <si>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</si>
  <si>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</si>
  <si>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</si>
  <si>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</si>
  <si>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</si>
  <si>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</si>
  <si>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</si>
  <si>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</si>
  <si>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</si>
  <si>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</si>
  <si>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</si>
  <si>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</si>
  <si>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</si>
  <si>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</si>
  <si>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</si>
  <si>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</si>
  <si>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</si>
  <si>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</si>
  <si>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</si>
  <si>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</si>
  <si>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</si>
  <si>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</si>
  <si>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</si>
  <si>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</si>
  <si>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</si>
  <si>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</si>
  <si>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</si>
  <si>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</si>
  <si>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</si>
  <si>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</si>
  <si>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</si>
  <si>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</si>
  <si>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</si>
  <si>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</si>
  <si>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</si>
  <si>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</si>
  <si>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</si>
  <si>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</si>
  <si>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2022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</si>
  <si>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ТП-20,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</si>
  <si>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ТП-20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</si>
  <si>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 xml:space="preserve">Реализация мероприятий по реконструкции ТП-13 позволит обеспечить надежное и качественное электроснабжение потребителей электроэнергии, подключенных от ТП-13, в том числе социально-значимых ( прокуратура, МКД с электропищеприготовлением) , исключает возможные перерывы в электроснабжении </t>
  </si>
  <si>
    <t>Реконструкция ТП-13 пгт.Никель. Замена силовых трансформаторов на ТМГ 10/0,4-400 кВА 1 шт.</t>
  </si>
  <si>
    <t>0,627 млн.руб.</t>
  </si>
  <si>
    <t>0,531 млн.руб.</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</si>
  <si>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</si>
  <si>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</si>
  <si>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2018 год</t>
  </si>
  <si>
    <t>2019 год</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</si>
  <si>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</si>
  <si>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</si>
  <si>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</si>
  <si>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Р: ввод -  0,4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</si>
</sst>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6"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6" xfId="42" applyFont="1" applyFill="1" applyBorder="1" applyAlignment="1">
      <alignment horizontal="center" vertical="center" wrapText="1"/>
    </xf>
    <xf numFmtId="0" fontId="12" fillId="0" borderId="2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8"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2" xfId="54" applyFont="1" applyBorder="1" applyAlignment="1">
      <alignment horizontal="center" vertical="center"/>
    </xf>
    <xf numFmtId="0" fontId="31" fillId="0" borderId="11" xfId="54" applyFont="1" applyFill="1" applyBorder="1" applyAlignment="1">
      <alignment horizontal="center" vertical="center"/>
    </xf>
    <xf numFmtId="0" fontId="31" fillId="0" borderId="2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8" xfId="54" applyFont="1" applyBorder="1" applyAlignment="1">
      <alignment vertical="center"/>
    </xf>
    <xf numFmtId="0" fontId="28" fillId="0" borderId="27" xfId="54" applyFont="1" applyBorder="1" applyAlignment="1">
      <alignment vertical="center"/>
    </xf>
    <xf numFmtId="0" fontId="28" fillId="0" borderId="2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6" xfId="54" applyFont="1" applyFill="1" applyBorder="1" applyAlignment="1">
      <alignment horizontal="center"/>
    </xf>
    <xf numFmtId="0" fontId="28" fillId="0" borderId="31"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2" xfId="54" applyFont="1" applyBorder="1" applyAlignment="1">
      <alignment vertical="center"/>
    </xf>
    <xf numFmtId="0" fontId="28" fillId="0" borderId="11" xfId="54" applyFont="1" applyBorder="1" applyAlignment="1">
      <alignment vertical="center"/>
    </xf>
    <xf numFmtId="0" fontId="31" fillId="0" borderId="3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3" xfId="54" applyFont="1" applyBorder="1" applyAlignment="1">
      <alignment horizontal="left" vertical="center"/>
    </xf>
    <xf numFmtId="0" fontId="28" fillId="0" borderId="22" xfId="54" applyFont="1" applyBorder="1" applyAlignment="1">
      <alignment horizontal="left" vertical="center"/>
    </xf>
    <xf numFmtId="0" fontId="31" fillId="0" borderId="22" xfId="54" applyFont="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7" xfId="54" applyFont="1" applyFill="1" applyBorder="1" applyAlignment="1">
      <alignment horizontal="center" vertical="center"/>
    </xf>
    <xf numFmtId="0" fontId="28" fillId="0" borderId="15"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31" fillId="0" borderId="28" xfId="54" applyFont="1" applyBorder="1" applyAlignment="1">
      <alignment vertical="center"/>
    </xf>
    <xf numFmtId="0" fontId="31" fillId="0" borderId="27" xfId="54" applyFont="1" applyBorder="1" applyAlignment="1">
      <alignment vertical="center"/>
    </xf>
    <xf numFmtId="0" fontId="31" fillId="0" borderId="27"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Fill="1" applyBorder="1" applyAlignment="1">
      <alignment horizontal="center" vertical="center"/>
    </xf>
    <xf numFmtId="0" fontId="31" fillId="0" borderId="23" xfId="54" applyFont="1" applyBorder="1" applyAlignment="1">
      <alignment vertical="center"/>
    </xf>
    <xf numFmtId="0" fontId="31" fillId="0" borderId="22"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13"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3" xfId="54" applyFont="1" applyBorder="1" applyAlignment="1">
      <alignment horizontal="center" vertical="center" wrapText="1"/>
    </xf>
    <xf numFmtId="0" fontId="55" fillId="0" borderId="35" xfId="54" applyBorder="1" applyAlignment="1">
      <alignment horizontal="center" vertical="center" wrapText="1"/>
    </xf>
    <xf numFmtId="0" fontId="55" fillId="0" borderId="14" xfId="54" applyBorder="1" applyAlignment="1">
      <alignment horizontal="center" vertical="center" wrapText="1"/>
    </xf>
    <xf numFmtId="0" fontId="55" fillId="0" borderId="14" xfId="54" applyBorder="1"/>
    <xf numFmtId="0" fontId="31" fillId="0" borderId="33" xfId="54" applyFont="1" applyBorder="1" applyAlignment="1">
      <alignment horizontal="center" vertical="center"/>
    </xf>
    <xf numFmtId="0" fontId="55" fillId="0" borderId="35" xfId="54" applyBorder="1" applyAlignment="1">
      <alignment horizontal="center" vertical="center"/>
    </xf>
    <xf numFmtId="0" fontId="55" fillId="0" borderId="14"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2"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33" xfId="56" applyFont="1" applyFill="1" applyBorder="1" applyAlignment="1">
      <alignment horizontal="center" vertical="center"/>
    </xf>
    <xf numFmtId="0" fontId="14" fillId="0" borderId="35"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6"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3" xfId="0" applyFont="1" applyBorder="1" applyAlignment="1">
      <alignment horizontal="left" wrapText="1"/>
    </xf>
    <xf numFmtId="0" fontId="7" fillId="0" borderId="12" xfId="0" applyFont="1" applyBorder="1" applyAlignment="1">
      <alignment horizontal="left" wrapText="1"/>
    </xf>
    <xf numFmtId="0" fontId="7" fillId="0" borderId="44" xfId="0" applyFont="1" applyBorder="1" applyAlignment="1">
      <alignment horizontal="left" wrapText="1"/>
    </xf>
    <xf numFmtId="0" fontId="1" fillId="0" borderId="12"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9191168"/>
        <c:axId val="109192704"/>
      </c:lineChart>
      <c:catAx>
        <c:axId val="109191168"/>
        <c:scaling>
          <c:orientation val="minMax"/>
        </c:scaling>
        <c:axPos val="b"/>
        <c:numFmt formatCode="General" sourceLinked="1"/>
        <c:tickLblPos val="nextTo"/>
        <c:crossAx val="109192704"/>
        <c:crosses val="autoZero"/>
        <c:auto val="1"/>
        <c:lblAlgn val="ctr"/>
        <c:lblOffset val="100"/>
      </c:catAx>
      <c:valAx>
        <c:axId val="109192704"/>
        <c:scaling>
          <c:orientation val="minMax"/>
        </c:scaling>
        <c:axPos val="l"/>
        <c:majorGridlines/>
        <c:numFmt formatCode="General" sourceLinked="1"/>
        <c:tickLblPos val="nextTo"/>
        <c:txPr>
          <a:bodyPr/>
          <a:lstStyle/>
          <a:p>
            <a:pPr>
              <a:defRPr sz="700"/>
            </a:pPr>
            <a:endParaRPr lang="ru-RU"/>
          </a:p>
        </c:txPr>
        <c:crossAx val="109191168"/>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55" zoomScaleNormal="100" zoomScaleSheetLayoutView="100" workbookViewId="0">
      <selection activeCell="C8" sqref="C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473</v>
      </c>
    </row>
    <row r="5" spans="1:3" s="1" customFormat="1" ht="15.95" customHeight="1">
      <c r="A5" s="131" t="s">
        <v>422</v>
      </c>
      <c r="B5" s="131"/>
      <c r="C5" s="131"/>
    </row>
    <row r="7" spans="1:3" s="1" customFormat="1" ht="18.95" customHeight="1">
      <c r="A7" s="132" t="s">
        <v>3</v>
      </c>
      <c r="B7" s="132"/>
      <c r="C7" s="132"/>
    </row>
    <row r="9" spans="1:3" s="1" customFormat="1" ht="15.95" customHeight="1">
      <c r="A9" s="131" t="s">
        <v>470</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483</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424</v>
      </c>
    </row>
    <row r="23" spans="1:3" s="1" customFormat="1" ht="108" customHeight="1">
      <c r="A23" s="4">
        <v>2</v>
      </c>
      <c r="B23" s="2" t="s">
        <v>12</v>
      </c>
      <c r="C23" s="2" t="s">
        <v>482</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484</v>
      </c>
    </row>
    <row r="49" spans="1:3" s="1" customFormat="1" ht="48" customHeight="1">
      <c r="A49" s="4">
        <v>25</v>
      </c>
      <c r="B49" s="2" t="s">
        <v>39</v>
      </c>
      <c r="C49" s="86" t="s">
        <v>485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I92"/>
  <sheetViews>
    <sheetView topLeftCell="D1" zoomScale="50" zoomScaleNormal="85" zoomScaleSheetLayoutView="85" workbookViewId="0">
      <selection activeCell="AE24" sqref="AE24:AE64"/>
    </sheetView>
  </sheetViews>
  <sheetFormatPr defaultColWidth="9.140625" defaultRowHeight="15.75"/>
  <cols>
    <col min="1" max="1" width="9.140625" style="46"/>
    <col min="2" max="2" width="57.85546875" style="46" customWidth="1"/>
    <col min="3" max="3" width="13" style="46" customWidth="1"/>
    <col min="4" max="4" width="17.85546875" style="46" customWidth="1"/>
    <col min="5" max="6" width="12" style="46" customWidth="1"/>
    <col min="7" max="7" width="6.7109375" style="46" customWidth="1"/>
    <col min="8" max="8" width="5.28515625" style="46" customWidth="1"/>
    <col min="9" max="9" width="8.5703125" style="46" customWidth="1"/>
    <col min="10" max="10" width="6.140625" style="46" customWidth="1"/>
    <col min="11" max="11" width="6.7109375" style="46" customWidth="1"/>
    <col min="12" max="12" width="5.28515625" style="46" customWidth="1"/>
    <col min="13" max="13" width="8.5703125" style="46" customWidth="1"/>
    <col min="14" max="14" width="6.140625" style="46" customWidth="1"/>
    <col min="15" max="15" width="6.7109375" style="46" customWidth="1"/>
    <col min="16" max="16" width="5.28515625" style="46" customWidth="1"/>
    <col min="17" max="17" width="8.5703125" style="46" customWidth="1"/>
    <col min="18" max="18" width="6.140625" style="46" customWidth="1"/>
    <col min="19" max="19" width="7.28515625" style="45" customWidth="1"/>
    <col min="20" max="20" width="5.42578125" style="45" customWidth="1"/>
    <col min="21" max="21" width="8.140625" style="45" customWidth="1"/>
    <col min="22" max="22" width="5.28515625" style="45" customWidth="1"/>
    <col min="23" max="23" width="6.7109375" style="46" customWidth="1"/>
    <col min="24" max="24" width="5.28515625" style="46" customWidth="1"/>
    <col min="25" max="25" width="8.5703125" style="46" customWidth="1"/>
    <col min="26" max="30" width="6.140625" style="46" customWidth="1"/>
    <col min="31" max="31" width="13.140625" style="46" customWidth="1"/>
    <col min="32" max="32" width="24.85546875" style="46" customWidth="1"/>
    <col min="33" max="16384" width="9.140625" style="46"/>
  </cols>
  <sheetData>
    <row r="1" spans="1:32" ht="18.75">
      <c r="A1" s="45"/>
      <c r="B1" s="45"/>
      <c r="C1" s="45"/>
      <c r="D1" s="45"/>
      <c r="E1" s="45"/>
      <c r="F1" s="45"/>
      <c r="G1" s="45"/>
      <c r="H1" s="45"/>
      <c r="K1" s="45"/>
      <c r="L1" s="45"/>
      <c r="O1" s="45"/>
      <c r="P1" s="45"/>
      <c r="W1" s="45"/>
      <c r="X1" s="45"/>
      <c r="AF1" s="48" t="s">
        <v>0</v>
      </c>
    </row>
    <row r="2" spans="1:32" ht="18.75">
      <c r="A2" s="45"/>
      <c r="B2" s="45"/>
      <c r="C2" s="45"/>
      <c r="D2" s="45"/>
      <c r="E2" s="45"/>
      <c r="F2" s="45"/>
      <c r="G2" s="45"/>
      <c r="H2" s="45"/>
      <c r="K2" s="45"/>
      <c r="L2" s="45"/>
      <c r="O2" s="45"/>
      <c r="P2" s="45"/>
      <c r="W2" s="45"/>
      <c r="X2" s="45"/>
      <c r="AF2" s="49" t="s">
        <v>1</v>
      </c>
    </row>
    <row r="3" spans="1:32" ht="18.75">
      <c r="A3" s="45"/>
      <c r="B3" s="45"/>
      <c r="C3" s="45"/>
      <c r="D3" s="45"/>
      <c r="E3" s="45"/>
      <c r="F3" s="45"/>
      <c r="G3" s="45"/>
      <c r="H3" s="45"/>
      <c r="K3" s="45"/>
      <c r="L3" s="45"/>
      <c r="O3" s="45"/>
      <c r="P3" s="45"/>
      <c r="W3" s="45"/>
      <c r="X3" s="45"/>
      <c r="AF3" s="49" t="s">
        <v>473</v>
      </c>
    </row>
    <row r="4" spans="1:32" ht="18.75" customHeight="1">
      <c r="A4" s="204" t="s">
        <v>422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row>
    <row r="5" spans="1:32" ht="18.75">
      <c r="A5" s="45"/>
      <c r="B5" s="45"/>
      <c r="C5" s="45"/>
      <c r="D5" s="45"/>
      <c r="E5" s="45"/>
      <c r="F5" s="45"/>
      <c r="G5" s="45"/>
      <c r="H5" s="45"/>
      <c r="K5" s="45"/>
      <c r="L5" s="45"/>
      <c r="O5" s="45"/>
      <c r="P5" s="45"/>
      <c r="W5" s="45"/>
      <c r="X5" s="45"/>
      <c r="AF5" s="49"/>
    </row>
    <row r="6" spans="1:32" ht="18.75">
      <c r="A6" s="205" t="s">
        <v>426</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row>
    <row r="7" spans="1:32" ht="18.75">
      <c r="A7" s="50"/>
      <c r="B7" s="50"/>
      <c r="C7" s="50"/>
      <c r="D7" s="50"/>
      <c r="E7" s="50"/>
      <c r="F7" s="50"/>
      <c r="G7" s="51"/>
      <c r="H7" s="51"/>
      <c r="I7" s="51"/>
      <c r="J7" s="51"/>
      <c r="K7" s="51"/>
      <c r="L7" s="51"/>
      <c r="M7" s="51"/>
      <c r="N7" s="51"/>
      <c r="O7" s="51"/>
      <c r="P7" s="51"/>
      <c r="Q7" s="51"/>
      <c r="R7" s="51"/>
      <c r="S7" s="50"/>
      <c r="T7" s="50"/>
      <c r="U7" s="51"/>
      <c r="V7" s="51"/>
      <c r="W7" s="51"/>
      <c r="X7" s="51"/>
      <c r="Y7" s="51"/>
      <c r="Z7" s="51"/>
      <c r="AA7" s="51"/>
      <c r="AB7" s="51"/>
      <c r="AC7" s="51"/>
      <c r="AD7" s="51"/>
      <c r="AE7" s="51"/>
      <c r="AF7" s="51"/>
    </row>
    <row r="8" spans="1:32" ht="18.75">
      <c r="A8" s="205" t="s">
        <v>470</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row>
    <row r="9" spans="1:32" ht="18.75" customHeight="1">
      <c r="A9" s="202" t="s">
        <v>427</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row>
    <row r="10" spans="1:32" ht="18.75">
      <c r="A10" s="50"/>
      <c r="B10" s="50"/>
      <c r="C10" s="50"/>
      <c r="D10" s="50"/>
      <c r="E10" s="50"/>
      <c r="F10" s="50"/>
      <c r="G10" s="51"/>
      <c r="H10" s="51"/>
      <c r="I10" s="51"/>
      <c r="J10" s="51"/>
      <c r="K10" s="51"/>
      <c r="L10" s="51"/>
      <c r="M10" s="51"/>
      <c r="N10" s="51"/>
      <c r="O10" s="51"/>
      <c r="P10" s="51"/>
      <c r="Q10" s="51"/>
      <c r="R10" s="51"/>
      <c r="S10" s="50"/>
      <c r="T10" s="50"/>
      <c r="U10" s="51"/>
      <c r="V10" s="51"/>
      <c r="W10" s="51"/>
      <c r="X10" s="51"/>
      <c r="Y10" s="51"/>
      <c r="Z10" s="51"/>
      <c r="AA10" s="51"/>
      <c r="AB10" s="51"/>
      <c r="AC10" s="51"/>
      <c r="AD10" s="51"/>
      <c r="AE10" s="51"/>
      <c r="AF10" s="51"/>
    </row>
    <row r="11" spans="1:32" ht="18.75">
      <c r="A11" s="205" t="s">
        <v>423</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row>
    <row r="12" spans="1:32">
      <c r="A12" s="202" t="s">
        <v>428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row>
    <row r="13" spans="1:32" ht="16.5" customHeight="1">
      <c r="A13" s="52"/>
      <c r="B13" s="52"/>
      <c r="C13" s="52"/>
      <c r="D13" s="52"/>
      <c r="E13" s="52"/>
      <c r="F13" s="52"/>
      <c r="G13" s="53"/>
      <c r="H13" s="53"/>
      <c r="I13" s="53"/>
      <c r="J13" s="53"/>
      <c r="K13" s="53"/>
      <c r="L13" s="53"/>
      <c r="M13" s="53"/>
      <c r="N13" s="53"/>
      <c r="O13" s="53"/>
      <c r="P13" s="53"/>
      <c r="Q13" s="53"/>
      <c r="R13" s="53"/>
      <c r="S13" s="52"/>
      <c r="T13" s="52"/>
      <c r="U13" s="53"/>
      <c r="V13" s="53"/>
      <c r="W13" s="53"/>
      <c r="X13" s="53"/>
      <c r="Y13" s="53"/>
      <c r="Z13" s="53"/>
      <c r="AA13" s="53"/>
      <c r="AB13" s="53"/>
      <c r="AC13" s="53"/>
      <c r="AD13" s="53"/>
      <c r="AE13" s="53"/>
      <c r="AF13" s="53"/>
    </row>
    <row r="14" spans="1:32" ht="39.75" customHeight="1">
      <c r="A14" s="222" t="str">
        <f>'1. паспорт местоположение '!A15:C15</f>
        <v>Реконструкция ТП-13 пгт.Никель. Замена силовых трансформаторов на ТМГ 10/0,4-400 кВА 1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row>
    <row r="15" spans="1:32" ht="15.75" customHeight="1">
      <c r="A15" s="202" t="s">
        <v>429</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row>
    <row r="16" spans="1:32">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row>
    <row r="17" spans="1:35">
      <c r="A17" s="45"/>
      <c r="G17" s="45"/>
      <c r="H17" s="45"/>
      <c r="I17" s="45"/>
      <c r="J17" s="45"/>
      <c r="K17" s="45"/>
      <c r="L17" s="45"/>
      <c r="M17" s="45"/>
      <c r="N17" s="45"/>
      <c r="O17" s="45"/>
      <c r="P17" s="45"/>
      <c r="Q17" s="45"/>
      <c r="R17" s="45"/>
      <c r="W17" s="45"/>
      <c r="X17" s="45"/>
      <c r="Y17" s="45"/>
      <c r="Z17" s="45"/>
      <c r="AA17" s="45"/>
      <c r="AB17" s="45"/>
      <c r="AC17" s="45"/>
      <c r="AD17" s="45"/>
      <c r="AE17" s="45"/>
    </row>
    <row r="18" spans="1:35">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row>
    <row r="19" spans="1:35">
      <c r="A19" s="45"/>
      <c r="B19" s="45"/>
      <c r="C19" s="45"/>
      <c r="D19" s="45"/>
      <c r="E19" s="45"/>
      <c r="F19" s="45"/>
      <c r="G19" s="45"/>
      <c r="H19" s="45"/>
      <c r="I19" s="45"/>
      <c r="J19" s="45"/>
      <c r="K19" s="45"/>
      <c r="L19" s="45"/>
      <c r="M19" s="45"/>
      <c r="N19" s="45"/>
      <c r="O19" s="45"/>
      <c r="P19" s="45"/>
      <c r="Q19" s="45"/>
      <c r="R19" s="45"/>
      <c r="W19" s="45"/>
      <c r="X19" s="45"/>
      <c r="Y19" s="45"/>
      <c r="Z19" s="45"/>
      <c r="AA19" s="45"/>
      <c r="AB19" s="45"/>
      <c r="AC19" s="45"/>
      <c r="AD19" s="45"/>
      <c r="AE19" s="45"/>
    </row>
    <row r="20" spans="1:35" ht="33" customHeight="1">
      <c r="A20" s="229" t="s">
        <v>225</v>
      </c>
      <c r="B20" s="229" t="s">
        <v>226</v>
      </c>
      <c r="C20" s="232" t="s">
        <v>227</v>
      </c>
      <c r="D20" s="232"/>
      <c r="E20" s="233" t="s">
        <v>228</v>
      </c>
      <c r="F20" s="233"/>
      <c r="G20" s="220" t="s">
        <v>488</v>
      </c>
      <c r="H20" s="221"/>
      <c r="I20" s="221"/>
      <c r="J20" s="221"/>
      <c r="K20" s="220" t="s">
        <v>489</v>
      </c>
      <c r="L20" s="221"/>
      <c r="M20" s="221"/>
      <c r="N20" s="221"/>
      <c r="O20" s="220" t="s">
        <v>487</v>
      </c>
      <c r="P20" s="221"/>
      <c r="Q20" s="221"/>
      <c r="R20" s="221"/>
      <c r="S20" s="220" t="s">
        <v>478</v>
      </c>
      <c r="T20" s="221"/>
      <c r="U20" s="221"/>
      <c r="V20" s="221"/>
      <c r="W20" s="220" t="s">
        <v>479</v>
      </c>
      <c r="X20" s="221"/>
      <c r="Y20" s="221"/>
      <c r="Z20" s="221"/>
      <c r="AA20" s="220"/>
      <c r="AB20" s="221"/>
      <c r="AC20" s="221"/>
      <c r="AD20" s="221"/>
      <c r="AE20" s="228" t="s">
        <v>430</v>
      </c>
      <c r="AF20" s="228"/>
      <c r="AG20" s="54"/>
      <c r="AH20" s="54"/>
      <c r="AI20" s="54"/>
    </row>
    <row r="21" spans="1:35" ht="99.75" customHeight="1">
      <c r="A21" s="230"/>
      <c r="B21" s="230"/>
      <c r="C21" s="232"/>
      <c r="D21" s="232"/>
      <c r="E21" s="233"/>
      <c r="F21" s="233"/>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18" t="s">
        <v>171</v>
      </c>
      <c r="AB21" s="218"/>
      <c r="AC21" s="218" t="s">
        <v>229</v>
      </c>
      <c r="AD21" s="218"/>
      <c r="AE21" s="228"/>
      <c r="AF21" s="228"/>
    </row>
    <row r="22" spans="1:35" ht="89.25" customHeight="1">
      <c r="A22" s="231"/>
      <c r="B22" s="231"/>
      <c r="C22" s="55" t="s">
        <v>171</v>
      </c>
      <c r="D22" s="55" t="s">
        <v>229</v>
      </c>
      <c r="E22" s="56" t="s">
        <v>431</v>
      </c>
      <c r="F22" s="56" t="s">
        <v>432</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80" t="s">
        <v>230</v>
      </c>
      <c r="AB22" s="80" t="s">
        <v>231</v>
      </c>
      <c r="AC22" s="80" t="s">
        <v>230</v>
      </c>
      <c r="AD22" s="80" t="s">
        <v>231</v>
      </c>
      <c r="AE22" s="55" t="s">
        <v>433</v>
      </c>
      <c r="AF22" s="55" t="s">
        <v>229</v>
      </c>
    </row>
    <row r="23" spans="1:35"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row>
    <row r="24" spans="1:35" ht="47.25" customHeight="1">
      <c r="A24" s="58">
        <v>1</v>
      </c>
      <c r="B24" s="59" t="s">
        <v>232</v>
      </c>
      <c r="C24" s="81">
        <f>C27</f>
        <v>0.627</v>
      </c>
      <c r="D24" s="81"/>
      <c r="E24" s="82"/>
      <c r="F24" s="82"/>
      <c r="G24" s="81"/>
      <c r="H24" s="81"/>
      <c r="I24" s="81"/>
      <c r="J24" s="81"/>
      <c r="K24" s="81"/>
      <c r="L24" s="81"/>
      <c r="M24" s="81"/>
      <c r="N24" s="81"/>
      <c r="O24" s="81"/>
      <c r="P24" s="81"/>
      <c r="Q24" s="81"/>
      <c r="R24" s="81"/>
      <c r="S24" s="81">
        <f>S27</f>
        <v>0.627</v>
      </c>
      <c r="T24" s="81"/>
      <c r="U24" s="81"/>
      <c r="V24" s="81"/>
      <c r="W24" s="81"/>
      <c r="X24" s="81"/>
      <c r="Y24" s="81"/>
      <c r="Z24" s="81"/>
      <c r="AA24" s="81"/>
      <c r="AB24" s="81"/>
      <c r="AC24" s="81"/>
      <c r="AD24" s="81"/>
      <c r="AE24" s="81">
        <f>AE27</f>
        <v>0.627</v>
      </c>
      <c r="AF24" s="81"/>
    </row>
    <row r="25" spans="1:35"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2"/>
    </row>
    <row r="26" spans="1:35">
      <c r="A26" s="61" t="s">
        <v>235</v>
      </c>
      <c r="B26" s="62" t="s">
        <v>236</v>
      </c>
      <c r="C26" s="83"/>
      <c r="D26" s="83"/>
      <c r="E26" s="83"/>
      <c r="F26" s="83"/>
      <c r="G26" s="81"/>
      <c r="H26" s="81"/>
      <c r="I26" s="81"/>
      <c r="J26" s="83"/>
      <c r="K26" s="81"/>
      <c r="L26" s="81"/>
      <c r="M26" s="81"/>
      <c r="N26" s="83"/>
      <c r="O26" s="81"/>
      <c r="P26" s="81"/>
      <c r="Q26" s="81"/>
      <c r="R26" s="83"/>
      <c r="S26" s="83"/>
      <c r="T26" s="81"/>
      <c r="U26" s="81"/>
      <c r="V26" s="81"/>
      <c r="W26" s="81"/>
      <c r="X26" s="81"/>
      <c r="Y26" s="81"/>
      <c r="Z26" s="83"/>
      <c r="AA26" s="83"/>
      <c r="AB26" s="83"/>
      <c r="AC26" s="83"/>
      <c r="AD26" s="83"/>
      <c r="AE26" s="83"/>
      <c r="AF26" s="82"/>
    </row>
    <row r="27" spans="1:35" ht="31.5">
      <c r="A27" s="61" t="s">
        <v>237</v>
      </c>
      <c r="B27" s="62" t="s">
        <v>238</v>
      </c>
      <c r="C27" s="83">
        <v>0.627</v>
      </c>
      <c r="D27" s="83"/>
      <c r="E27" s="83"/>
      <c r="F27" s="83"/>
      <c r="G27" s="83"/>
      <c r="H27" s="83"/>
      <c r="I27" s="83"/>
      <c r="J27" s="83"/>
      <c r="K27" s="83"/>
      <c r="L27" s="83"/>
      <c r="M27" s="83"/>
      <c r="N27" s="83"/>
      <c r="O27" s="83"/>
      <c r="P27" s="83"/>
      <c r="Q27" s="83"/>
      <c r="R27" s="83"/>
      <c r="S27" s="83">
        <v>0.627</v>
      </c>
      <c r="T27" s="83"/>
      <c r="U27" s="83"/>
      <c r="V27" s="83"/>
      <c r="W27" s="83"/>
      <c r="X27" s="83"/>
      <c r="Y27" s="83"/>
      <c r="Z27" s="83"/>
      <c r="AA27" s="83"/>
      <c r="AB27" s="83"/>
      <c r="AC27" s="83"/>
      <c r="AD27" s="83"/>
      <c r="AE27" s="83">
        <v>0.627</v>
      </c>
      <c r="AF27" s="82"/>
    </row>
    <row r="28" spans="1:35">
      <c r="A28" s="61" t="s">
        <v>239</v>
      </c>
      <c r="B28" s="62" t="s">
        <v>434</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2"/>
    </row>
    <row r="29" spans="1:35">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2"/>
    </row>
    <row r="30" spans="1:35" ht="47.25">
      <c r="A30" s="58" t="s">
        <v>435</v>
      </c>
      <c r="B30" s="59" t="s">
        <v>242</v>
      </c>
      <c r="C30" s="81">
        <f>C32+C33+C34</f>
        <v>0.53135593220338984</v>
      </c>
      <c r="D30" s="81"/>
      <c r="E30" s="81"/>
      <c r="F30" s="81"/>
      <c r="G30" s="81"/>
      <c r="H30" s="81"/>
      <c r="I30" s="81"/>
      <c r="J30" s="81"/>
      <c r="K30" s="81"/>
      <c r="L30" s="81"/>
      <c r="M30" s="81"/>
      <c r="N30" s="81"/>
      <c r="O30" s="81"/>
      <c r="P30" s="81"/>
      <c r="Q30" s="81"/>
      <c r="R30" s="81"/>
      <c r="S30" s="81">
        <f>S32+S33+S34</f>
        <v>0.53135593220338984</v>
      </c>
      <c r="T30" s="81"/>
      <c r="U30" s="81"/>
      <c r="V30" s="85"/>
      <c r="W30" s="81"/>
      <c r="X30" s="81"/>
      <c r="Y30" s="81"/>
      <c r="Z30" s="81"/>
      <c r="AA30" s="81"/>
      <c r="AB30" s="81"/>
      <c r="AC30" s="81"/>
      <c r="AD30" s="81"/>
      <c r="AE30" s="81">
        <f>AE32+AE33+AE34</f>
        <v>0.53135593220338984</v>
      </c>
      <c r="AF30" s="81"/>
    </row>
    <row r="31" spans="1:35">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2"/>
    </row>
    <row r="32" spans="1:35" ht="31.5">
      <c r="A32" s="58" t="s">
        <v>245</v>
      </c>
      <c r="B32" s="62" t="s">
        <v>246</v>
      </c>
      <c r="C32" s="83"/>
      <c r="D32" s="83"/>
      <c r="E32" s="81"/>
      <c r="F32" s="81"/>
      <c r="G32" s="83"/>
      <c r="H32" s="83"/>
      <c r="I32" s="83"/>
      <c r="J32" s="83"/>
      <c r="K32" s="83"/>
      <c r="L32" s="83"/>
      <c r="M32" s="83"/>
      <c r="N32" s="83"/>
      <c r="O32" s="83"/>
      <c r="P32" s="83"/>
      <c r="Q32" s="83"/>
      <c r="R32" s="83"/>
      <c r="S32" s="83"/>
      <c r="T32" s="83"/>
      <c r="U32" s="83"/>
      <c r="V32" s="84"/>
      <c r="W32" s="83"/>
      <c r="X32" s="83"/>
      <c r="Y32" s="83"/>
      <c r="Z32" s="83"/>
      <c r="AA32" s="83"/>
      <c r="AB32" s="83"/>
      <c r="AC32" s="83"/>
      <c r="AD32" s="83"/>
      <c r="AE32" s="83"/>
      <c r="AF32" s="82"/>
    </row>
    <row r="33" spans="1:32">
      <c r="A33" s="58" t="s">
        <v>247</v>
      </c>
      <c r="B33" s="62" t="s">
        <v>248</v>
      </c>
      <c r="C33" s="83">
        <f>0.305/1.18</f>
        <v>0.25847457627118647</v>
      </c>
      <c r="D33" s="83"/>
      <c r="E33" s="81"/>
      <c r="F33" s="81"/>
      <c r="G33" s="83"/>
      <c r="H33" s="83"/>
      <c r="I33" s="83"/>
      <c r="J33" s="83"/>
      <c r="K33" s="83"/>
      <c r="L33" s="83"/>
      <c r="M33" s="83"/>
      <c r="N33" s="83"/>
      <c r="O33" s="83"/>
      <c r="P33" s="83"/>
      <c r="Q33" s="83"/>
      <c r="R33" s="83"/>
      <c r="S33" s="83">
        <f>0.305/1.18</f>
        <v>0.25847457627118647</v>
      </c>
      <c r="T33" s="83"/>
      <c r="U33" s="83"/>
      <c r="V33" s="84"/>
      <c r="W33" s="83"/>
      <c r="X33" s="83"/>
      <c r="Y33" s="83"/>
      <c r="Z33" s="83"/>
      <c r="AA33" s="83"/>
      <c r="AB33" s="83"/>
      <c r="AC33" s="83"/>
      <c r="AD33" s="83"/>
      <c r="AE33" s="83">
        <f>0.305/1.18</f>
        <v>0.25847457627118647</v>
      </c>
      <c r="AF33" s="82"/>
    </row>
    <row r="34" spans="1:32">
      <c r="A34" s="58" t="s">
        <v>249</v>
      </c>
      <c r="B34" s="62" t="s">
        <v>250</v>
      </c>
      <c r="C34" s="83">
        <f>0.322/1.18</f>
        <v>0.27288135593220342</v>
      </c>
      <c r="D34" s="83"/>
      <c r="E34" s="81"/>
      <c r="F34" s="81"/>
      <c r="G34" s="83"/>
      <c r="H34" s="83"/>
      <c r="I34" s="83"/>
      <c r="J34" s="83"/>
      <c r="K34" s="83"/>
      <c r="L34" s="83"/>
      <c r="M34" s="83"/>
      <c r="N34" s="83"/>
      <c r="O34" s="83"/>
      <c r="P34" s="83"/>
      <c r="Q34" s="83"/>
      <c r="R34" s="83"/>
      <c r="S34" s="83">
        <f>0.322/1.18</f>
        <v>0.27288135593220342</v>
      </c>
      <c r="T34" s="83"/>
      <c r="U34" s="83"/>
      <c r="V34" s="84"/>
      <c r="W34" s="83"/>
      <c r="X34" s="83"/>
      <c r="Y34" s="83"/>
      <c r="Z34" s="83"/>
      <c r="AA34" s="83"/>
      <c r="AB34" s="83"/>
      <c r="AC34" s="83"/>
      <c r="AD34" s="83"/>
      <c r="AE34" s="83">
        <f>0.322/1.18</f>
        <v>0.27288135593220342</v>
      </c>
      <c r="AF34" s="82"/>
    </row>
    <row r="35" spans="1:32" ht="31.5">
      <c r="A35" s="58" t="s">
        <v>436</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row>
    <row r="36" spans="1:32" ht="31.5">
      <c r="A36" s="61" t="s">
        <v>252</v>
      </c>
      <c r="B36" s="65" t="s">
        <v>253</v>
      </c>
      <c r="C36" s="66"/>
      <c r="D36" s="57"/>
      <c r="E36" s="63"/>
      <c r="F36" s="63"/>
      <c r="G36" s="63"/>
      <c r="H36" s="63"/>
      <c r="I36" s="63"/>
      <c r="J36" s="63"/>
      <c r="K36" s="63"/>
      <c r="L36" s="63"/>
      <c r="M36" s="63"/>
      <c r="N36" s="63"/>
      <c r="O36" s="63"/>
      <c r="P36" s="63"/>
      <c r="Q36" s="63"/>
      <c r="R36" s="63"/>
      <c r="S36" s="66"/>
      <c r="T36" s="63"/>
      <c r="U36" s="63"/>
      <c r="V36" s="63"/>
      <c r="W36" s="63"/>
      <c r="X36" s="63"/>
      <c r="Y36" s="63"/>
      <c r="Z36" s="63"/>
      <c r="AA36" s="63"/>
      <c r="AB36" s="63"/>
      <c r="AC36" s="63"/>
      <c r="AD36" s="63"/>
      <c r="AE36" s="66"/>
      <c r="AF36" s="60"/>
    </row>
    <row r="37" spans="1:32">
      <c r="A37" s="61" t="s">
        <v>254</v>
      </c>
      <c r="B37" s="65" t="s">
        <v>255</v>
      </c>
      <c r="C37" s="63">
        <v>0.4</v>
      </c>
      <c r="D37" s="63"/>
      <c r="E37" s="63"/>
      <c r="F37" s="63"/>
      <c r="G37" s="63"/>
      <c r="H37" s="63"/>
      <c r="I37" s="63"/>
      <c r="J37" s="63"/>
      <c r="K37" s="63"/>
      <c r="L37" s="63"/>
      <c r="M37" s="63"/>
      <c r="N37" s="63"/>
      <c r="O37" s="63"/>
      <c r="P37" s="63"/>
      <c r="Q37" s="63"/>
      <c r="R37" s="63"/>
      <c r="S37" s="63">
        <v>0.4</v>
      </c>
      <c r="T37" s="63"/>
      <c r="U37" s="63"/>
      <c r="V37" s="63"/>
      <c r="W37" s="63"/>
      <c r="X37" s="63"/>
      <c r="Y37" s="63"/>
      <c r="Z37" s="63"/>
      <c r="AA37" s="63"/>
      <c r="AB37" s="63"/>
      <c r="AC37" s="63"/>
      <c r="AD37" s="63"/>
      <c r="AE37" s="63">
        <v>0.4</v>
      </c>
      <c r="AF37" s="63"/>
    </row>
    <row r="38" spans="1:32">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row>
    <row r="39" spans="1:32"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row>
    <row r="40" spans="1:32"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0"/>
    </row>
    <row r="41" spans="1:32">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row>
    <row r="42" spans="1:32">
      <c r="A42" s="61" t="s">
        <v>264</v>
      </c>
      <c r="B42" s="65" t="s">
        <v>443</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row>
    <row r="43" spans="1:32">
      <c r="A43" s="58" t="s">
        <v>437</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row>
    <row r="44" spans="1:32">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0"/>
    </row>
    <row r="45" spans="1:32">
      <c r="A45" s="61" t="s">
        <v>268</v>
      </c>
      <c r="B45" s="62" t="s">
        <v>255</v>
      </c>
      <c r="C45" s="63">
        <v>0.4</v>
      </c>
      <c r="D45" s="63"/>
      <c r="E45" s="63"/>
      <c r="F45" s="63"/>
      <c r="G45" s="63"/>
      <c r="H45" s="63"/>
      <c r="I45" s="63"/>
      <c r="J45" s="63"/>
      <c r="K45" s="63"/>
      <c r="L45" s="63"/>
      <c r="M45" s="63"/>
      <c r="N45" s="63"/>
      <c r="O45" s="63"/>
      <c r="P45" s="63"/>
      <c r="Q45" s="63"/>
      <c r="R45" s="63"/>
      <c r="S45" s="63">
        <v>0.4</v>
      </c>
      <c r="T45" s="63"/>
      <c r="U45" s="63"/>
      <c r="V45" s="63"/>
      <c r="W45" s="63"/>
      <c r="X45" s="63"/>
      <c r="Y45" s="63"/>
      <c r="Z45" s="63"/>
      <c r="AA45" s="63"/>
      <c r="AB45" s="63"/>
      <c r="AC45" s="63"/>
      <c r="AD45" s="63"/>
      <c r="AE45" s="63">
        <v>0.4</v>
      </c>
      <c r="AF45" s="63"/>
    </row>
    <row r="46" spans="1:32">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row>
    <row r="47" spans="1:32"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row>
    <row r="48" spans="1:32"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0"/>
    </row>
    <row r="49" spans="1:32">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row>
    <row r="50" spans="1:32">
      <c r="A50" s="61" t="s">
        <v>273</v>
      </c>
      <c r="B50" s="65" t="s">
        <v>443</v>
      </c>
      <c r="C50" s="63">
        <v>0</v>
      </c>
      <c r="D50" s="63"/>
      <c r="E50" s="63"/>
      <c r="F50" s="63"/>
      <c r="G50" s="63"/>
      <c r="H50" s="63"/>
      <c r="I50" s="63"/>
      <c r="J50" s="63"/>
      <c r="K50" s="63"/>
      <c r="L50" s="63"/>
      <c r="M50" s="63"/>
      <c r="N50" s="63"/>
      <c r="O50" s="63"/>
      <c r="P50" s="63"/>
      <c r="Q50" s="63"/>
      <c r="R50" s="63"/>
      <c r="S50" s="63">
        <v>0</v>
      </c>
      <c r="T50" s="63"/>
      <c r="U50" s="63"/>
      <c r="V50" s="63"/>
      <c r="W50" s="63"/>
      <c r="X50" s="63"/>
      <c r="Y50" s="63"/>
      <c r="Z50" s="63"/>
      <c r="AA50" s="63"/>
      <c r="AB50" s="63"/>
      <c r="AC50" s="63"/>
      <c r="AD50" s="63"/>
      <c r="AE50" s="63">
        <v>0</v>
      </c>
      <c r="AF50" s="63"/>
    </row>
    <row r="51" spans="1:32" ht="35.25" customHeight="1">
      <c r="A51" s="58" t="s">
        <v>438</v>
      </c>
      <c r="B51" s="59" t="s">
        <v>274</v>
      </c>
      <c r="C51" s="57"/>
      <c r="D51" s="57"/>
      <c r="E51" s="57"/>
      <c r="F51" s="57"/>
      <c r="G51" s="63"/>
      <c r="H51" s="63"/>
      <c r="I51" s="63"/>
      <c r="J51" s="63"/>
      <c r="K51" s="63"/>
      <c r="L51" s="63"/>
      <c r="M51" s="63"/>
      <c r="N51" s="63"/>
      <c r="O51" s="63"/>
      <c r="P51" s="63"/>
      <c r="Q51" s="63"/>
      <c r="R51" s="63"/>
      <c r="S51" s="57"/>
      <c r="T51" s="63"/>
      <c r="U51" s="63"/>
      <c r="V51" s="63"/>
      <c r="W51" s="63"/>
      <c r="X51" s="63"/>
      <c r="Y51" s="63"/>
      <c r="Z51" s="63"/>
      <c r="AA51" s="63"/>
      <c r="AB51" s="63"/>
      <c r="AC51" s="63"/>
      <c r="AD51" s="63"/>
      <c r="AE51" s="57"/>
      <c r="AF51" s="60"/>
    </row>
    <row r="52" spans="1:32">
      <c r="A52" s="61" t="s">
        <v>275</v>
      </c>
      <c r="B52" s="62" t="s">
        <v>276</v>
      </c>
      <c r="C52" s="83">
        <v>0.53100000000000003</v>
      </c>
      <c r="D52" s="83"/>
      <c r="E52" s="63"/>
      <c r="F52" s="63"/>
      <c r="G52" s="63"/>
      <c r="H52" s="63"/>
      <c r="I52" s="63"/>
      <c r="J52" s="63"/>
      <c r="K52" s="63"/>
      <c r="L52" s="63"/>
      <c r="M52" s="63"/>
      <c r="N52" s="63"/>
      <c r="O52" s="63"/>
      <c r="P52" s="63"/>
      <c r="Q52" s="63"/>
      <c r="R52" s="63"/>
      <c r="S52" s="83">
        <v>0.53100000000000003</v>
      </c>
      <c r="T52" s="63"/>
      <c r="U52" s="83"/>
      <c r="V52" s="63"/>
      <c r="W52" s="63"/>
      <c r="X52" s="63"/>
      <c r="Y52" s="63"/>
      <c r="Z52" s="63"/>
      <c r="AA52" s="63"/>
      <c r="AB52" s="63"/>
      <c r="AC52" s="63"/>
      <c r="AD52" s="63"/>
      <c r="AE52" s="83">
        <v>0.53100000000000003</v>
      </c>
      <c r="AF52" s="82"/>
    </row>
    <row r="53" spans="1:32">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0"/>
    </row>
    <row r="54" spans="1:32">
      <c r="A54" s="61" t="s">
        <v>279</v>
      </c>
      <c r="B54" s="65" t="s">
        <v>280</v>
      </c>
      <c r="C54" s="63">
        <v>0.4</v>
      </c>
      <c r="D54" s="63"/>
      <c r="E54" s="63"/>
      <c r="F54" s="63"/>
      <c r="G54" s="63"/>
      <c r="H54" s="63"/>
      <c r="I54" s="63"/>
      <c r="J54" s="63"/>
      <c r="K54" s="63"/>
      <c r="L54" s="63"/>
      <c r="M54" s="63"/>
      <c r="N54" s="63"/>
      <c r="O54" s="63"/>
      <c r="P54" s="63"/>
      <c r="Q54" s="63"/>
      <c r="R54" s="63"/>
      <c r="S54" s="63">
        <v>0.4</v>
      </c>
      <c r="T54" s="63"/>
      <c r="U54" s="63"/>
      <c r="V54" s="63"/>
      <c r="W54" s="63"/>
      <c r="X54" s="63"/>
      <c r="Y54" s="63"/>
      <c r="Z54" s="63"/>
      <c r="AA54" s="63"/>
      <c r="AB54" s="63"/>
      <c r="AC54" s="63"/>
      <c r="AD54" s="63"/>
      <c r="AE54" s="63">
        <v>0.4</v>
      </c>
      <c r="AF54" s="63"/>
    </row>
    <row r="55" spans="1:32">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row>
    <row r="56" spans="1:32">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row>
    <row r="57" spans="1:32">
      <c r="A57" s="61" t="s">
        <v>285</v>
      </c>
      <c r="B57" s="65" t="s">
        <v>443</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row>
    <row r="58" spans="1:32" ht="36.75" customHeight="1">
      <c r="A58" s="58" t="s">
        <v>440</v>
      </c>
      <c r="B58" s="67" t="s">
        <v>286</v>
      </c>
      <c r="C58" s="66"/>
      <c r="D58" s="57"/>
      <c r="E58" s="57"/>
      <c r="F58" s="57"/>
      <c r="G58" s="63"/>
      <c r="H58" s="63"/>
      <c r="I58" s="63"/>
      <c r="J58" s="63"/>
      <c r="K58" s="63"/>
      <c r="L58" s="63"/>
      <c r="M58" s="63"/>
      <c r="N58" s="63"/>
      <c r="O58" s="63"/>
      <c r="P58" s="63"/>
      <c r="Q58" s="63"/>
      <c r="R58" s="63"/>
      <c r="S58" s="66"/>
      <c r="T58" s="63"/>
      <c r="U58" s="63"/>
      <c r="V58" s="63"/>
      <c r="W58" s="63"/>
      <c r="X58" s="63"/>
      <c r="Y58" s="63"/>
      <c r="Z58" s="63"/>
      <c r="AA58" s="63"/>
      <c r="AB58" s="63"/>
      <c r="AC58" s="63"/>
      <c r="AD58" s="63"/>
      <c r="AE58" s="66"/>
      <c r="AF58" s="60"/>
    </row>
    <row r="59" spans="1:32">
      <c r="A59" s="58" t="s">
        <v>441</v>
      </c>
      <c r="B59" s="59" t="s">
        <v>442</v>
      </c>
      <c r="C59" s="57"/>
      <c r="D59" s="57"/>
      <c r="E59" s="63"/>
      <c r="F59" s="63"/>
      <c r="G59" s="63"/>
      <c r="H59" s="63"/>
      <c r="I59" s="63"/>
      <c r="J59" s="63"/>
      <c r="K59" s="63"/>
      <c r="L59" s="63"/>
      <c r="M59" s="63"/>
      <c r="N59" s="63"/>
      <c r="O59" s="63"/>
      <c r="P59" s="63"/>
      <c r="Q59" s="63"/>
      <c r="R59" s="63"/>
      <c r="S59" s="57"/>
      <c r="T59" s="63"/>
      <c r="U59" s="63"/>
      <c r="V59" s="63"/>
      <c r="W59" s="63"/>
      <c r="X59" s="63"/>
      <c r="Y59" s="63"/>
      <c r="Z59" s="63"/>
      <c r="AA59" s="63"/>
      <c r="AB59" s="63"/>
      <c r="AC59" s="63"/>
      <c r="AD59" s="63"/>
      <c r="AE59" s="57"/>
      <c r="AF59" s="63"/>
    </row>
    <row r="60" spans="1:32">
      <c r="A60" s="61" t="s">
        <v>287</v>
      </c>
      <c r="B60" s="68" t="s">
        <v>267</v>
      </c>
      <c r="C60" s="69"/>
      <c r="D60" s="57"/>
      <c r="E60" s="63"/>
      <c r="F60" s="63"/>
      <c r="G60" s="63"/>
      <c r="H60" s="63"/>
      <c r="I60" s="63"/>
      <c r="J60" s="63"/>
      <c r="K60" s="63"/>
      <c r="L60" s="63"/>
      <c r="M60" s="63"/>
      <c r="N60" s="63"/>
      <c r="O60" s="63"/>
      <c r="P60" s="63"/>
      <c r="Q60" s="63"/>
      <c r="R60" s="63"/>
      <c r="S60" s="69"/>
      <c r="T60" s="63"/>
      <c r="U60" s="63"/>
      <c r="V60" s="63"/>
      <c r="W60" s="63"/>
      <c r="X60" s="63"/>
      <c r="Y60" s="63"/>
      <c r="Z60" s="63"/>
      <c r="AA60" s="63"/>
      <c r="AB60" s="63"/>
      <c r="AC60" s="63"/>
      <c r="AD60" s="63"/>
      <c r="AE60" s="69"/>
      <c r="AF60" s="60"/>
    </row>
    <row r="61" spans="1:32">
      <c r="A61" s="61" t="s">
        <v>288</v>
      </c>
      <c r="B61" s="68" t="s">
        <v>255</v>
      </c>
      <c r="C61" s="69">
        <v>0.4</v>
      </c>
      <c r="D61" s="57"/>
      <c r="E61" s="63"/>
      <c r="F61" s="63"/>
      <c r="G61" s="63"/>
      <c r="H61" s="63"/>
      <c r="I61" s="63"/>
      <c r="J61" s="63"/>
      <c r="K61" s="63"/>
      <c r="L61" s="63"/>
      <c r="M61" s="63"/>
      <c r="N61" s="63"/>
      <c r="O61" s="63"/>
      <c r="P61" s="63"/>
      <c r="Q61" s="63"/>
      <c r="R61" s="63"/>
      <c r="S61" s="69">
        <v>0.4</v>
      </c>
      <c r="T61" s="63"/>
      <c r="U61" s="63"/>
      <c r="V61" s="63"/>
      <c r="W61" s="63"/>
      <c r="X61" s="63"/>
      <c r="Y61" s="63"/>
      <c r="Z61" s="63"/>
      <c r="AA61" s="63"/>
      <c r="AB61" s="63"/>
      <c r="AC61" s="63"/>
      <c r="AD61" s="63"/>
      <c r="AE61" s="69">
        <v>0.4</v>
      </c>
      <c r="AF61" s="60"/>
    </row>
    <row r="62" spans="1:32">
      <c r="A62" s="61" t="s">
        <v>289</v>
      </c>
      <c r="B62" s="68" t="s">
        <v>257</v>
      </c>
      <c r="C62" s="69"/>
      <c r="D62" s="57"/>
      <c r="E62" s="63"/>
      <c r="F62" s="63"/>
      <c r="G62" s="63"/>
      <c r="H62" s="63"/>
      <c r="I62" s="63"/>
      <c r="J62" s="63"/>
      <c r="K62" s="63"/>
      <c r="L62" s="63"/>
      <c r="M62" s="63"/>
      <c r="N62" s="63"/>
      <c r="O62" s="63"/>
      <c r="P62" s="63"/>
      <c r="Q62" s="63"/>
      <c r="R62" s="63"/>
      <c r="S62" s="69"/>
      <c r="T62" s="63"/>
      <c r="U62" s="63"/>
      <c r="V62" s="63"/>
      <c r="W62" s="63"/>
      <c r="X62" s="63"/>
      <c r="Y62" s="63"/>
      <c r="Z62" s="63"/>
      <c r="AA62" s="63"/>
      <c r="AB62" s="63"/>
      <c r="AC62" s="63"/>
      <c r="AD62" s="63"/>
      <c r="AE62" s="69"/>
      <c r="AF62" s="60"/>
    </row>
    <row r="63" spans="1:32">
      <c r="A63" s="61" t="s">
        <v>290</v>
      </c>
      <c r="B63" s="68" t="s">
        <v>291</v>
      </c>
      <c r="C63" s="69"/>
      <c r="D63" s="57"/>
      <c r="E63" s="63"/>
      <c r="F63" s="63"/>
      <c r="G63" s="63"/>
      <c r="H63" s="63"/>
      <c r="I63" s="63"/>
      <c r="J63" s="63"/>
      <c r="K63" s="63"/>
      <c r="L63" s="63"/>
      <c r="M63" s="63"/>
      <c r="N63" s="63"/>
      <c r="O63" s="63"/>
      <c r="P63" s="63"/>
      <c r="Q63" s="63"/>
      <c r="R63" s="63"/>
      <c r="S63" s="69"/>
      <c r="T63" s="63"/>
      <c r="U63" s="63"/>
      <c r="V63" s="63"/>
      <c r="W63" s="63"/>
      <c r="X63" s="63"/>
      <c r="Y63" s="63"/>
      <c r="Z63" s="63"/>
      <c r="AA63" s="63"/>
      <c r="AB63" s="63"/>
      <c r="AC63" s="63"/>
      <c r="AD63" s="63"/>
      <c r="AE63" s="69"/>
      <c r="AF63" s="60"/>
    </row>
    <row r="64" spans="1:32" ht="18.75">
      <c r="A64" s="61" t="s">
        <v>292</v>
      </c>
      <c r="B64" s="65" t="s">
        <v>439</v>
      </c>
      <c r="C64" s="66"/>
      <c r="D64" s="57"/>
      <c r="E64" s="63"/>
      <c r="F64" s="63"/>
      <c r="G64" s="63"/>
      <c r="H64" s="63"/>
      <c r="I64" s="63"/>
      <c r="J64" s="63"/>
      <c r="K64" s="63"/>
      <c r="L64" s="63"/>
      <c r="M64" s="63"/>
      <c r="N64" s="63"/>
      <c r="O64" s="63"/>
      <c r="P64" s="63"/>
      <c r="Q64" s="63"/>
      <c r="R64" s="63"/>
      <c r="S64" s="66"/>
      <c r="T64" s="63"/>
      <c r="U64" s="63"/>
      <c r="V64" s="63"/>
      <c r="W64" s="63"/>
      <c r="X64" s="63"/>
      <c r="Y64" s="63"/>
      <c r="Z64" s="63"/>
      <c r="AA64" s="63"/>
      <c r="AB64" s="63"/>
      <c r="AC64" s="63"/>
      <c r="AD64" s="63"/>
      <c r="AE64" s="66"/>
      <c r="AF64" s="60"/>
    </row>
    <row r="65" spans="1:32">
      <c r="A65" s="70"/>
      <c r="B65" s="71"/>
      <c r="C65" s="71"/>
      <c r="D65" s="71"/>
      <c r="E65" s="71"/>
      <c r="F65" s="71"/>
      <c r="G65" s="70"/>
      <c r="H65" s="70"/>
      <c r="I65" s="45"/>
      <c r="J65" s="45"/>
      <c r="K65" s="70"/>
      <c r="L65" s="70"/>
      <c r="M65" s="45"/>
      <c r="N65" s="45"/>
      <c r="O65" s="70"/>
      <c r="P65" s="70"/>
      <c r="Q65" s="45"/>
      <c r="R65" s="45"/>
      <c r="S65" s="71"/>
      <c r="T65" s="71"/>
      <c r="U65" s="71"/>
      <c r="V65" s="71"/>
      <c r="W65" s="70"/>
      <c r="X65" s="70"/>
      <c r="Y65" s="45"/>
      <c r="Z65" s="45"/>
      <c r="AA65" s="45"/>
      <c r="AB65" s="45"/>
      <c r="AC65" s="45"/>
      <c r="AD65" s="45"/>
      <c r="AE65" s="45"/>
    </row>
    <row r="66" spans="1:32" ht="38.25" customHeight="1">
      <c r="A66" s="72" t="s">
        <v>444</v>
      </c>
      <c r="B66" s="226" t="s">
        <v>486</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row>
    <row r="67" spans="1:32" ht="24.75" customHeight="1">
      <c r="A67" s="45"/>
      <c r="B67" s="45"/>
      <c r="C67" s="45"/>
      <c r="D67" s="45"/>
      <c r="E67" s="45"/>
      <c r="F67" s="45"/>
      <c r="G67" s="45"/>
      <c r="H67" s="45"/>
      <c r="I67" s="45"/>
      <c r="J67" s="45"/>
      <c r="K67" s="45"/>
      <c r="L67" s="45"/>
      <c r="M67" s="45"/>
      <c r="N67" s="45"/>
      <c r="O67" s="45"/>
      <c r="P67" s="45"/>
      <c r="Q67" s="45"/>
      <c r="R67" s="45"/>
      <c r="W67" s="45"/>
      <c r="X67" s="45"/>
      <c r="Y67" s="45"/>
      <c r="Z67" s="45"/>
      <c r="AA67" s="45"/>
      <c r="AB67" s="45"/>
      <c r="AC67" s="45"/>
      <c r="AD67" s="45"/>
      <c r="AE67" s="45"/>
    </row>
    <row r="68" spans="1:32" ht="50.25" customHeight="1">
      <c r="A68" s="45"/>
      <c r="B68" s="227"/>
      <c r="C68" s="227"/>
      <c r="D68" s="227"/>
      <c r="E68" s="227"/>
      <c r="F68" s="227"/>
      <c r="G68" s="227"/>
      <c r="H68" s="227"/>
      <c r="I68" s="227"/>
      <c r="J68" s="227"/>
      <c r="K68" s="227"/>
      <c r="L68" s="227"/>
      <c r="M68" s="227"/>
      <c r="N68" s="227"/>
      <c r="O68" s="227"/>
      <c r="P68" s="227"/>
      <c r="Q68" s="227"/>
      <c r="R68" s="227"/>
      <c r="S68" s="227"/>
      <c r="T68" s="227"/>
      <c r="U68" s="73"/>
      <c r="V68" s="73"/>
      <c r="W68" s="45"/>
      <c r="X68" s="45"/>
      <c r="Y68" s="45"/>
      <c r="Z68" s="45"/>
      <c r="AA68" s="45"/>
      <c r="AB68" s="45"/>
      <c r="AC68" s="45"/>
      <c r="AD68" s="45"/>
      <c r="AE68" s="45"/>
    </row>
    <row r="69" spans="1:32">
      <c r="A69" s="45"/>
      <c r="B69" s="45"/>
      <c r="C69" s="45"/>
      <c r="D69" s="45"/>
      <c r="E69" s="45"/>
      <c r="F69" s="45"/>
      <c r="G69" s="45"/>
      <c r="H69" s="45"/>
      <c r="I69" s="45"/>
      <c r="J69" s="45"/>
      <c r="K69" s="45"/>
      <c r="L69" s="45"/>
      <c r="M69" s="45"/>
      <c r="N69" s="45"/>
      <c r="O69" s="45"/>
      <c r="P69" s="45"/>
      <c r="Q69" s="45"/>
      <c r="R69" s="45"/>
      <c r="W69" s="45"/>
      <c r="X69" s="45"/>
      <c r="Y69" s="45"/>
      <c r="Z69" s="45"/>
      <c r="AA69" s="45"/>
      <c r="AB69" s="45"/>
      <c r="AC69" s="45"/>
      <c r="AD69" s="45"/>
      <c r="AE69" s="45"/>
    </row>
    <row r="70" spans="1:32" ht="36.75" customHeight="1">
      <c r="A70" s="45"/>
      <c r="B70" s="217"/>
      <c r="C70" s="217"/>
      <c r="D70" s="217"/>
      <c r="E70" s="217"/>
      <c r="F70" s="217"/>
      <c r="G70" s="217"/>
      <c r="H70" s="217"/>
      <c r="I70" s="217"/>
      <c r="J70" s="217"/>
      <c r="K70" s="217"/>
      <c r="L70" s="217"/>
      <c r="M70" s="217"/>
      <c r="N70" s="217"/>
      <c r="O70" s="217"/>
      <c r="P70" s="217"/>
      <c r="Q70" s="217"/>
      <c r="R70" s="217"/>
      <c r="S70" s="217"/>
      <c r="T70" s="217"/>
      <c r="U70" s="74"/>
      <c r="V70" s="74"/>
      <c r="W70" s="45"/>
      <c r="X70" s="45"/>
      <c r="Y70" s="45"/>
      <c r="Z70" s="45"/>
      <c r="AA70" s="45"/>
      <c r="AB70" s="45"/>
      <c r="AC70" s="45"/>
      <c r="AD70" s="45"/>
      <c r="AE70" s="45"/>
    </row>
    <row r="71" spans="1:32">
      <c r="A71" s="45"/>
      <c r="B71" s="75"/>
      <c r="C71" s="75"/>
      <c r="D71" s="75"/>
      <c r="E71" s="75"/>
      <c r="F71" s="75"/>
      <c r="G71" s="45"/>
      <c r="H71" s="45"/>
      <c r="I71" s="76"/>
      <c r="J71" s="45"/>
      <c r="K71" s="45"/>
      <c r="L71" s="45"/>
      <c r="M71" s="76"/>
      <c r="N71" s="45"/>
      <c r="O71" s="45"/>
      <c r="P71" s="45"/>
      <c r="Q71" s="76"/>
      <c r="R71" s="45"/>
      <c r="W71" s="45"/>
      <c r="X71" s="45"/>
      <c r="Y71" s="76"/>
      <c r="Z71" s="45"/>
      <c r="AA71" s="45"/>
      <c r="AB71" s="45"/>
      <c r="AC71" s="45"/>
      <c r="AD71" s="45"/>
      <c r="AE71" s="45"/>
    </row>
    <row r="72" spans="1:32" ht="51" customHeight="1">
      <c r="A72" s="45"/>
      <c r="B72" s="217"/>
      <c r="C72" s="217"/>
      <c r="D72" s="217"/>
      <c r="E72" s="217"/>
      <c r="F72" s="217"/>
      <c r="G72" s="217"/>
      <c r="H72" s="217"/>
      <c r="I72" s="217"/>
      <c r="J72" s="217"/>
      <c r="K72" s="217"/>
      <c r="L72" s="217"/>
      <c r="M72" s="217"/>
      <c r="N72" s="217"/>
      <c r="O72" s="217"/>
      <c r="P72" s="217"/>
      <c r="Q72" s="217"/>
      <c r="R72" s="217"/>
      <c r="S72" s="217"/>
      <c r="T72" s="217"/>
      <c r="U72" s="74"/>
      <c r="V72" s="74"/>
      <c r="W72" s="45"/>
      <c r="X72" s="45"/>
      <c r="Y72" s="76"/>
      <c r="Z72" s="45"/>
      <c r="AA72" s="45"/>
      <c r="AB72" s="45"/>
      <c r="AC72" s="45"/>
      <c r="AD72" s="45"/>
      <c r="AE72" s="45"/>
    </row>
    <row r="73" spans="1:32" ht="32.25" customHeight="1">
      <c r="A73" s="45"/>
      <c r="B73" s="227"/>
      <c r="C73" s="227"/>
      <c r="D73" s="227"/>
      <c r="E73" s="227"/>
      <c r="F73" s="227"/>
      <c r="G73" s="227"/>
      <c r="H73" s="227"/>
      <c r="I73" s="227"/>
      <c r="J73" s="227"/>
      <c r="K73" s="227"/>
      <c r="L73" s="227"/>
      <c r="M73" s="227"/>
      <c r="N73" s="227"/>
      <c r="O73" s="227"/>
      <c r="P73" s="227"/>
      <c r="Q73" s="227"/>
      <c r="R73" s="227"/>
      <c r="S73" s="227"/>
      <c r="T73" s="227"/>
      <c r="U73" s="73"/>
      <c r="V73" s="73"/>
      <c r="W73" s="45"/>
      <c r="X73" s="45"/>
      <c r="Y73" s="45"/>
      <c r="Z73" s="45"/>
      <c r="AA73" s="45"/>
      <c r="AB73" s="45"/>
      <c r="AC73" s="45"/>
      <c r="AD73" s="45"/>
      <c r="AE73" s="45"/>
    </row>
    <row r="74" spans="1:32" ht="51.75" customHeight="1">
      <c r="A74" s="45"/>
      <c r="B74" s="217"/>
      <c r="C74" s="217"/>
      <c r="D74" s="217"/>
      <c r="E74" s="217"/>
      <c r="F74" s="217"/>
      <c r="G74" s="217"/>
      <c r="H74" s="217"/>
      <c r="I74" s="217"/>
      <c r="J74" s="217"/>
      <c r="K74" s="217"/>
      <c r="L74" s="217"/>
      <c r="M74" s="217"/>
      <c r="N74" s="217"/>
      <c r="O74" s="217"/>
      <c r="P74" s="217"/>
      <c r="Q74" s="217"/>
      <c r="R74" s="217"/>
      <c r="S74" s="217"/>
      <c r="T74" s="217"/>
      <c r="U74" s="74"/>
      <c r="V74" s="74"/>
      <c r="W74" s="45"/>
      <c r="X74" s="45"/>
      <c r="Y74" s="45"/>
      <c r="Z74" s="45"/>
      <c r="AA74" s="45"/>
      <c r="AB74" s="45"/>
      <c r="AC74" s="45"/>
      <c r="AD74" s="45"/>
      <c r="AE74" s="45"/>
    </row>
    <row r="75" spans="1:32" ht="21.75" customHeight="1">
      <c r="A75" s="45"/>
      <c r="B75" s="219"/>
      <c r="C75" s="219"/>
      <c r="D75" s="219"/>
      <c r="E75" s="219"/>
      <c r="F75" s="219"/>
      <c r="G75" s="219"/>
      <c r="H75" s="219"/>
      <c r="I75" s="219"/>
      <c r="J75" s="219"/>
      <c r="K75" s="219"/>
      <c r="L75" s="219"/>
      <c r="M75" s="219"/>
      <c r="N75" s="219"/>
      <c r="O75" s="219"/>
      <c r="P75" s="219"/>
      <c r="Q75" s="219"/>
      <c r="R75" s="219"/>
      <c r="S75" s="219"/>
      <c r="T75" s="219"/>
      <c r="U75" s="77"/>
      <c r="V75" s="77"/>
      <c r="W75" s="78"/>
      <c r="X75" s="78"/>
      <c r="Y75" s="45"/>
      <c r="Z75" s="45"/>
      <c r="AA75" s="45"/>
      <c r="AB75" s="45"/>
      <c r="AC75" s="45"/>
      <c r="AD75" s="45"/>
      <c r="AE75" s="45"/>
    </row>
    <row r="76" spans="1:32" ht="23.25" customHeight="1">
      <c r="A76" s="45"/>
      <c r="B76" s="78"/>
      <c r="C76" s="78"/>
      <c r="D76" s="78"/>
      <c r="E76" s="78"/>
      <c r="F76" s="78"/>
      <c r="G76" s="45"/>
      <c r="H76" s="45"/>
      <c r="I76" s="45"/>
      <c r="J76" s="45"/>
      <c r="K76" s="45"/>
      <c r="L76" s="45"/>
      <c r="M76" s="45"/>
      <c r="N76" s="45"/>
      <c r="O76" s="45"/>
      <c r="P76" s="45"/>
      <c r="Q76" s="45"/>
      <c r="R76" s="45"/>
      <c r="W76" s="45"/>
      <c r="X76" s="45"/>
      <c r="Y76" s="45"/>
      <c r="Z76" s="45"/>
      <c r="AA76" s="45"/>
      <c r="AB76" s="45"/>
      <c r="AC76" s="45"/>
      <c r="AD76" s="45"/>
      <c r="AE76" s="45"/>
    </row>
    <row r="77" spans="1:32" ht="18.75" customHeight="1">
      <c r="A77" s="45"/>
      <c r="B77" s="225"/>
      <c r="C77" s="225"/>
      <c r="D77" s="225"/>
      <c r="E77" s="225"/>
      <c r="F77" s="225"/>
      <c r="G77" s="225"/>
      <c r="H77" s="225"/>
      <c r="I77" s="225"/>
      <c r="J77" s="225"/>
      <c r="K77" s="225"/>
      <c r="L77" s="225"/>
      <c r="M77" s="225"/>
      <c r="N77" s="225"/>
      <c r="O77" s="225"/>
      <c r="P77" s="225"/>
      <c r="Q77" s="225"/>
      <c r="R77" s="225"/>
      <c r="S77" s="225"/>
      <c r="T77" s="225"/>
      <c r="U77" s="79"/>
      <c r="V77" s="79"/>
      <c r="W77" s="45"/>
      <c r="X77" s="45"/>
      <c r="Y77" s="45"/>
      <c r="Z77" s="45"/>
      <c r="AA77" s="45"/>
      <c r="AB77" s="45"/>
      <c r="AC77" s="45"/>
      <c r="AD77" s="45"/>
      <c r="AE77" s="45"/>
    </row>
    <row r="78" spans="1:32">
      <c r="A78" s="45"/>
      <c r="B78" s="45"/>
      <c r="C78" s="45"/>
      <c r="D78" s="45"/>
      <c r="E78" s="45"/>
      <c r="F78" s="45"/>
      <c r="G78" s="45"/>
      <c r="H78" s="45"/>
      <c r="I78" s="45"/>
      <c r="J78" s="45"/>
      <c r="K78" s="45"/>
      <c r="L78" s="45"/>
      <c r="M78" s="45"/>
      <c r="N78" s="45"/>
      <c r="O78" s="45"/>
      <c r="P78" s="45"/>
      <c r="Q78" s="45"/>
      <c r="R78" s="45"/>
      <c r="W78" s="45"/>
      <c r="X78" s="45"/>
      <c r="Y78" s="45"/>
      <c r="Z78" s="45"/>
      <c r="AA78" s="45"/>
      <c r="AB78" s="45"/>
      <c r="AC78" s="45"/>
      <c r="AD78" s="45"/>
      <c r="AE78" s="45"/>
    </row>
    <row r="79" spans="1:32">
      <c r="A79" s="45"/>
      <c r="B79" s="45"/>
      <c r="C79" s="45"/>
      <c r="D79" s="45"/>
      <c r="E79" s="45"/>
      <c r="F79" s="45"/>
      <c r="G79" s="45"/>
      <c r="H79" s="45"/>
      <c r="I79" s="45"/>
      <c r="J79" s="45"/>
      <c r="K79" s="45"/>
      <c r="L79" s="45"/>
      <c r="M79" s="45"/>
      <c r="N79" s="45"/>
      <c r="O79" s="45"/>
      <c r="P79" s="45"/>
      <c r="Q79" s="45"/>
      <c r="R79" s="45"/>
      <c r="W79" s="45"/>
      <c r="X79" s="45"/>
      <c r="Y79" s="45"/>
      <c r="Z79" s="45"/>
      <c r="AA79" s="45"/>
      <c r="AB79" s="45"/>
      <c r="AC79" s="45"/>
      <c r="AD79" s="45"/>
      <c r="AE79" s="45"/>
    </row>
    <row r="80" spans="1:32">
      <c r="S80" s="46"/>
      <c r="T80" s="46"/>
      <c r="U80" s="46"/>
      <c r="V80" s="46"/>
    </row>
    <row r="81" spans="19:22">
      <c r="S81" s="46"/>
      <c r="T81" s="46"/>
      <c r="U81" s="46"/>
      <c r="V81" s="46"/>
    </row>
    <row r="82" spans="19:22">
      <c r="S82" s="46"/>
      <c r="T82" s="46"/>
      <c r="U82" s="46"/>
      <c r="V82" s="46"/>
    </row>
    <row r="83" spans="19:22">
      <c r="S83" s="46"/>
      <c r="T83" s="46"/>
      <c r="U83" s="46"/>
      <c r="V83" s="46"/>
    </row>
    <row r="84" spans="19:22">
      <c r="S84" s="46"/>
      <c r="T84" s="46"/>
      <c r="U84" s="46"/>
      <c r="V84" s="46"/>
    </row>
    <row r="85" spans="19:22">
      <c r="S85" s="46"/>
      <c r="T85" s="46"/>
      <c r="U85" s="46"/>
      <c r="V85" s="46"/>
    </row>
    <row r="86" spans="19:22">
      <c r="S86" s="46"/>
      <c r="T86" s="46"/>
      <c r="U86" s="46"/>
      <c r="V86" s="46"/>
    </row>
    <row r="87" spans="19:22">
      <c r="S87" s="46"/>
      <c r="T87" s="46"/>
      <c r="U87" s="46"/>
      <c r="V87" s="46"/>
    </row>
    <row r="88" spans="19:22">
      <c r="S88" s="46"/>
      <c r="T88" s="46"/>
      <c r="U88" s="46"/>
      <c r="V88" s="46"/>
    </row>
    <row r="89" spans="19:22">
      <c r="S89" s="46"/>
      <c r="T89" s="46"/>
      <c r="U89" s="46"/>
      <c r="V89" s="46"/>
    </row>
    <row r="90" spans="19:22">
      <c r="S90" s="46"/>
      <c r="T90" s="46"/>
      <c r="U90" s="46"/>
      <c r="V90" s="46"/>
    </row>
    <row r="91" spans="19:22">
      <c r="S91" s="46"/>
      <c r="T91" s="46"/>
      <c r="U91" s="46"/>
      <c r="V91" s="46"/>
    </row>
    <row r="92" spans="19:22">
      <c r="S92" s="46"/>
      <c r="T92" s="46"/>
      <c r="U92" s="46"/>
      <c r="V92" s="46"/>
    </row>
  </sheetData>
  <mergeCells count="41">
    <mergeCell ref="A12:AF12"/>
    <mergeCell ref="A4:AF4"/>
    <mergeCell ref="A6:AF6"/>
    <mergeCell ref="A8:AF8"/>
    <mergeCell ref="A9:AF9"/>
    <mergeCell ref="A11:AF11"/>
    <mergeCell ref="A14:AF14"/>
    <mergeCell ref="A15:AF15"/>
    <mergeCell ref="A16:AF16"/>
    <mergeCell ref="A18:AF18"/>
    <mergeCell ref="B77:T77"/>
    <mergeCell ref="B66:AF66"/>
    <mergeCell ref="B68:T68"/>
    <mergeCell ref="B70:T70"/>
    <mergeCell ref="B72:T72"/>
    <mergeCell ref="B73:T73"/>
    <mergeCell ref="AE20:AF21"/>
    <mergeCell ref="S21:T21"/>
    <mergeCell ref="U21:V21"/>
    <mergeCell ref="W21:X21"/>
    <mergeCell ref="A20:A22"/>
    <mergeCell ref="B20:B22"/>
    <mergeCell ref="S20:V20"/>
    <mergeCell ref="W20:Z20"/>
    <mergeCell ref="AA20:AD20"/>
    <mergeCell ref="O20:R20"/>
    <mergeCell ref="O21:P21"/>
    <mergeCell ref="Q21:R21"/>
    <mergeCell ref="B74:T74"/>
    <mergeCell ref="Y21:Z21"/>
    <mergeCell ref="AA21:AB21"/>
    <mergeCell ref="AC21:AD21"/>
    <mergeCell ref="B75:T75"/>
    <mergeCell ref="C20:D21"/>
    <mergeCell ref="E20:F21"/>
    <mergeCell ref="G20:J20"/>
    <mergeCell ref="G21:H21"/>
    <mergeCell ref="I21:J21"/>
    <mergeCell ref="K20:N20"/>
    <mergeCell ref="K21:L21"/>
    <mergeCell ref="M21:N21"/>
  </mergeCells>
  <phoneticPr fontId="54" type="noConversion"/>
  <pageMargins left="0.39370078740157483" right="0.39370078740157483" top="0.78740157480314965" bottom="0.39370078740157483" header="0.31496062992125984" footer="0.31496062992125984"/>
  <pageSetup paperSize="8" scale="6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S1"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470</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ТП-13 пгт.Никель.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47.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topLeftCell="C28" zoomScale="60" zoomScaleNormal="100" workbookViewId="0">
      <selection activeCell="G24" sqref="G24:L24"/>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ТП-13 пгт.Никель.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37" t="s">
        <v>342</v>
      </c>
      <c r="B20" s="237"/>
      <c r="C20" s="237"/>
      <c r="D20" s="237"/>
      <c r="E20" s="237"/>
      <c r="F20" s="237"/>
      <c r="G20" s="236" t="str">
        <f>$A$15</f>
        <v>Реконструкция ТП-13 пгт.Никель. Замена силовых трансформаторов на ТМГ 10/0,4-400 кВА 1 шт.</v>
      </c>
      <c r="H20" s="236"/>
      <c r="I20" s="236"/>
      <c r="J20" s="236"/>
      <c r="K20" s="236"/>
      <c r="L20" s="236"/>
      <c r="M20" s="13" t="s">
        <v>129</v>
      </c>
    </row>
    <row r="21" spans="1:13" ht="15.95" customHeight="1">
      <c r="A21" s="237" t="s">
        <v>343</v>
      </c>
      <c r="B21" s="237"/>
      <c r="C21" s="237"/>
      <c r="D21" s="237"/>
      <c r="E21" s="237"/>
      <c r="F21" s="237"/>
      <c r="G21" s="236" t="s">
        <v>477</v>
      </c>
      <c r="H21" s="236"/>
      <c r="I21" s="236"/>
      <c r="J21" s="236"/>
      <c r="K21" s="236"/>
      <c r="L21" s="236"/>
    </row>
    <row r="22" spans="1:13" ht="15.95" customHeight="1">
      <c r="A22" s="237" t="s">
        <v>344</v>
      </c>
      <c r="B22" s="237"/>
      <c r="C22" s="237"/>
      <c r="D22" s="237"/>
      <c r="E22" s="237"/>
      <c r="F22" s="237"/>
      <c r="G22" s="236" t="s">
        <v>424</v>
      </c>
      <c r="H22" s="236"/>
      <c r="I22" s="236"/>
      <c r="J22" s="236"/>
      <c r="K22" s="236"/>
      <c r="L22" s="236"/>
    </row>
    <row r="23" spans="1:13" ht="15.95" customHeight="1">
      <c r="A23" s="237" t="s">
        <v>345</v>
      </c>
      <c r="B23" s="237"/>
      <c r="C23" s="237"/>
      <c r="D23" s="237"/>
      <c r="E23" s="237"/>
      <c r="F23" s="237"/>
      <c r="G23" s="236" t="s">
        <v>493</v>
      </c>
      <c r="H23" s="236"/>
      <c r="I23" s="236"/>
      <c r="J23" s="236"/>
      <c r="K23" s="236"/>
      <c r="L23" s="236"/>
    </row>
    <row r="24" spans="1:13" ht="15.95" customHeight="1">
      <c r="A24" s="237" t="s">
        <v>346</v>
      </c>
      <c r="B24" s="237"/>
      <c r="C24" s="237"/>
      <c r="D24" s="237"/>
      <c r="E24" s="237"/>
      <c r="F24" s="237"/>
      <c r="G24" s="240">
        <v>2021</v>
      </c>
      <c r="H24" s="240"/>
      <c r="I24" s="240"/>
      <c r="J24" s="240"/>
      <c r="K24" s="240"/>
      <c r="L24" s="240"/>
    </row>
    <row r="25" spans="1:13" ht="15.95" customHeight="1">
      <c r="A25" s="237" t="s">
        <v>347</v>
      </c>
      <c r="B25" s="237"/>
      <c r="C25" s="237"/>
      <c r="D25" s="237"/>
      <c r="E25" s="237"/>
      <c r="F25" s="237"/>
      <c r="G25" s="238" t="s">
        <v>412</v>
      </c>
      <c r="H25" s="238"/>
      <c r="I25" s="238"/>
      <c r="J25" s="238"/>
      <c r="K25" s="238"/>
      <c r="L25" s="238"/>
    </row>
    <row r="26" spans="1:13" ht="15.95" customHeight="1">
      <c r="A26" s="237" t="s">
        <v>490</v>
      </c>
      <c r="B26" s="237"/>
      <c r="C26" s="237"/>
      <c r="D26" s="237"/>
      <c r="E26" s="237"/>
      <c r="F26" s="237"/>
      <c r="G26" s="239">
        <v>0.627</v>
      </c>
      <c r="H26" s="239"/>
      <c r="I26" s="239"/>
      <c r="J26" s="239"/>
      <c r="K26" s="239"/>
      <c r="L26" s="239"/>
    </row>
    <row r="27" spans="1:13" ht="15.95" customHeight="1">
      <c r="A27" s="237" t="s">
        <v>348</v>
      </c>
      <c r="B27" s="237"/>
      <c r="C27" s="237"/>
      <c r="D27" s="237"/>
      <c r="E27" s="237"/>
      <c r="F27" s="237"/>
      <c r="G27" s="236" t="s">
        <v>491</v>
      </c>
      <c r="H27" s="236"/>
      <c r="I27" s="236"/>
      <c r="J27" s="236"/>
      <c r="K27" s="236"/>
      <c r="L27" s="236"/>
    </row>
    <row r="28" spans="1:13" ht="15.95" customHeight="1">
      <c r="A28" s="237" t="s">
        <v>349</v>
      </c>
      <c r="B28" s="237"/>
      <c r="C28" s="237"/>
      <c r="D28" s="237"/>
      <c r="E28" s="237"/>
      <c r="F28" s="237"/>
      <c r="G28" s="242" t="s">
        <v>423</v>
      </c>
      <c r="H28" s="242"/>
      <c r="I28" s="242"/>
      <c r="J28" s="242"/>
      <c r="K28" s="242"/>
      <c r="L28" s="242"/>
    </row>
    <row r="29" spans="1:13" ht="29.1" customHeight="1">
      <c r="A29" s="241" t="s">
        <v>350</v>
      </c>
      <c r="B29" s="241"/>
      <c r="C29" s="241"/>
      <c r="D29" s="241"/>
      <c r="E29" s="241"/>
      <c r="F29" s="241"/>
      <c r="G29" s="242" t="s">
        <v>423</v>
      </c>
      <c r="H29" s="242"/>
      <c r="I29" s="242"/>
      <c r="J29" s="242"/>
      <c r="K29" s="242"/>
      <c r="L29" s="242"/>
    </row>
    <row r="30" spans="1:13" ht="15.95" customHeight="1">
      <c r="A30" s="237" t="s">
        <v>351</v>
      </c>
      <c r="B30" s="237"/>
      <c r="C30" s="237"/>
      <c r="D30" s="237"/>
      <c r="E30" s="237"/>
      <c r="F30" s="237"/>
      <c r="G30" s="242" t="s">
        <v>423</v>
      </c>
      <c r="H30" s="242"/>
      <c r="I30" s="242"/>
      <c r="J30" s="242"/>
      <c r="K30" s="242"/>
      <c r="L30" s="242"/>
    </row>
    <row r="31" spans="1:13" ht="32.1" customHeight="1">
      <c r="A31" s="241" t="s">
        <v>352</v>
      </c>
      <c r="B31" s="241"/>
      <c r="C31" s="241"/>
      <c r="D31" s="241"/>
      <c r="E31" s="241"/>
      <c r="F31" s="241"/>
      <c r="G31" s="242" t="s">
        <v>423</v>
      </c>
      <c r="H31" s="242"/>
      <c r="I31" s="242"/>
      <c r="J31" s="242"/>
      <c r="K31" s="242"/>
      <c r="L31" s="242"/>
    </row>
    <row r="32" spans="1:13" ht="15.95" customHeight="1">
      <c r="A32" s="237" t="s">
        <v>492</v>
      </c>
      <c r="B32" s="237"/>
      <c r="C32" s="237"/>
      <c r="D32" s="237"/>
      <c r="E32" s="237"/>
      <c r="F32" s="237"/>
      <c r="G32" s="242" t="s">
        <v>423</v>
      </c>
      <c r="H32" s="242"/>
      <c r="I32" s="242"/>
      <c r="J32" s="242"/>
      <c r="K32" s="242"/>
      <c r="L32" s="242"/>
    </row>
    <row r="33" spans="1:12" ht="15.95" customHeight="1">
      <c r="A33" s="237" t="s">
        <v>353</v>
      </c>
      <c r="B33" s="237"/>
      <c r="C33" s="237"/>
      <c r="D33" s="237"/>
      <c r="E33" s="237"/>
      <c r="F33" s="237"/>
      <c r="G33" s="242" t="s">
        <v>423</v>
      </c>
      <c r="H33" s="242"/>
      <c r="I33" s="242"/>
      <c r="J33" s="242"/>
      <c r="K33" s="242"/>
      <c r="L33" s="242"/>
    </row>
    <row r="34" spans="1:12" ht="15.95" customHeight="1">
      <c r="A34" s="237" t="s">
        <v>354</v>
      </c>
      <c r="B34" s="237"/>
      <c r="C34" s="237"/>
      <c r="D34" s="237"/>
      <c r="E34" s="237"/>
      <c r="F34" s="237"/>
      <c r="G34" s="242" t="s">
        <v>423</v>
      </c>
      <c r="H34" s="242"/>
      <c r="I34" s="242"/>
      <c r="J34" s="242"/>
      <c r="K34" s="242"/>
      <c r="L34" s="242"/>
    </row>
    <row r="35" spans="1:12" ht="15.95" customHeight="1">
      <c r="A35" s="237" t="s">
        <v>355</v>
      </c>
      <c r="B35" s="237"/>
      <c r="C35" s="237"/>
      <c r="D35" s="237"/>
      <c r="E35" s="237"/>
      <c r="F35" s="237"/>
      <c r="G35" s="242" t="s">
        <v>423</v>
      </c>
      <c r="H35" s="242"/>
      <c r="I35" s="242"/>
      <c r="J35" s="242"/>
      <c r="K35" s="242"/>
      <c r="L35" s="242"/>
    </row>
    <row r="36" spans="1:12" ht="48" customHeight="1">
      <c r="A36" s="241" t="s">
        <v>356</v>
      </c>
      <c r="B36" s="241"/>
      <c r="C36" s="241"/>
      <c r="D36" s="241"/>
      <c r="E36" s="241"/>
      <c r="F36" s="241"/>
      <c r="G36" s="242" t="s">
        <v>423</v>
      </c>
      <c r="H36" s="242"/>
      <c r="I36" s="242"/>
      <c r="J36" s="242"/>
      <c r="K36" s="242"/>
      <c r="L36" s="242"/>
    </row>
    <row r="37" spans="1:12" ht="15.95" customHeight="1">
      <c r="A37" s="237" t="s">
        <v>492</v>
      </c>
      <c r="B37" s="237"/>
      <c r="C37" s="237"/>
      <c r="D37" s="237"/>
      <c r="E37" s="237"/>
      <c r="F37" s="237"/>
      <c r="G37" s="242" t="s">
        <v>423</v>
      </c>
      <c r="H37" s="242"/>
      <c r="I37" s="242"/>
      <c r="J37" s="242"/>
      <c r="K37" s="242"/>
      <c r="L37" s="242"/>
    </row>
    <row r="38" spans="1:12" ht="15.95" customHeight="1">
      <c r="A38" s="237" t="s">
        <v>353</v>
      </c>
      <c r="B38" s="237"/>
      <c r="C38" s="237"/>
      <c r="D38" s="237"/>
      <c r="E38" s="237"/>
      <c r="F38" s="237"/>
      <c r="G38" s="242" t="s">
        <v>423</v>
      </c>
      <c r="H38" s="242"/>
      <c r="I38" s="242"/>
      <c r="J38" s="242"/>
      <c r="K38" s="242"/>
      <c r="L38" s="242"/>
    </row>
    <row r="39" spans="1:12" ht="15.95" customHeight="1">
      <c r="A39" s="237" t="s">
        <v>354</v>
      </c>
      <c r="B39" s="237"/>
      <c r="C39" s="237"/>
      <c r="D39" s="237"/>
      <c r="E39" s="237"/>
      <c r="F39" s="237"/>
      <c r="G39" s="242" t="s">
        <v>423</v>
      </c>
      <c r="H39" s="242"/>
      <c r="I39" s="242"/>
      <c r="J39" s="242"/>
      <c r="K39" s="242"/>
      <c r="L39" s="242"/>
    </row>
    <row r="40" spans="1:12" ht="15.95" customHeight="1">
      <c r="A40" s="237" t="s">
        <v>355</v>
      </c>
      <c r="B40" s="237"/>
      <c r="C40" s="237"/>
      <c r="D40" s="237"/>
      <c r="E40" s="237"/>
      <c r="F40" s="237"/>
      <c r="G40" s="242" t="s">
        <v>423</v>
      </c>
      <c r="H40" s="242"/>
      <c r="I40" s="242"/>
      <c r="J40" s="242"/>
      <c r="K40" s="242"/>
      <c r="L40" s="242"/>
    </row>
    <row r="41" spans="1:12" ht="29.1" customHeight="1">
      <c r="A41" s="241" t="s">
        <v>357</v>
      </c>
      <c r="B41" s="241"/>
      <c r="C41" s="241"/>
      <c r="D41" s="241"/>
      <c r="E41" s="241"/>
      <c r="F41" s="241"/>
      <c r="G41" s="242" t="s">
        <v>423</v>
      </c>
      <c r="H41" s="242"/>
      <c r="I41" s="242"/>
      <c r="J41" s="242"/>
      <c r="K41" s="242"/>
      <c r="L41" s="242"/>
    </row>
    <row r="42" spans="1:12" ht="15.95" customHeight="1">
      <c r="A42" s="237" t="s">
        <v>351</v>
      </c>
      <c r="B42" s="237"/>
      <c r="C42" s="237"/>
      <c r="D42" s="237"/>
      <c r="E42" s="237"/>
      <c r="F42" s="237"/>
      <c r="G42" s="242" t="s">
        <v>423</v>
      </c>
      <c r="H42" s="242"/>
      <c r="I42" s="242"/>
      <c r="J42" s="242"/>
      <c r="K42" s="242"/>
      <c r="L42" s="242"/>
    </row>
    <row r="43" spans="1:12" ht="15.95" customHeight="1">
      <c r="A43" s="237" t="s">
        <v>358</v>
      </c>
      <c r="B43" s="237"/>
      <c r="C43" s="237"/>
      <c r="D43" s="237"/>
      <c r="E43" s="237"/>
      <c r="F43" s="237"/>
      <c r="G43" s="242" t="s">
        <v>423</v>
      </c>
      <c r="H43" s="242"/>
      <c r="I43" s="242"/>
      <c r="J43" s="242"/>
      <c r="K43" s="242"/>
      <c r="L43" s="242"/>
    </row>
    <row r="44" spans="1:12" ht="15.95" customHeight="1">
      <c r="A44" s="237" t="s">
        <v>359</v>
      </c>
      <c r="B44" s="237"/>
      <c r="C44" s="237"/>
      <c r="D44" s="237"/>
      <c r="E44" s="237"/>
      <c r="F44" s="237"/>
      <c r="G44" s="242" t="s">
        <v>423</v>
      </c>
      <c r="H44" s="242"/>
      <c r="I44" s="242"/>
      <c r="J44" s="242"/>
      <c r="K44" s="242"/>
      <c r="L44" s="242"/>
    </row>
    <row r="45" spans="1:12" ht="15.95" customHeight="1">
      <c r="A45" s="237" t="s">
        <v>360</v>
      </c>
      <c r="B45" s="237"/>
      <c r="C45" s="237"/>
      <c r="D45" s="237"/>
      <c r="E45" s="237"/>
      <c r="F45" s="237"/>
      <c r="G45" s="242" t="s">
        <v>423</v>
      </c>
      <c r="H45" s="242"/>
      <c r="I45" s="242"/>
      <c r="J45" s="242"/>
      <c r="K45" s="242"/>
      <c r="L45" s="242"/>
    </row>
    <row r="46" spans="1:12" ht="15.95" customHeight="1">
      <c r="A46" s="241" t="s">
        <v>361</v>
      </c>
      <c r="B46" s="241"/>
      <c r="C46" s="241"/>
      <c r="D46" s="241"/>
      <c r="E46" s="241"/>
      <c r="F46" s="241"/>
      <c r="G46" s="242" t="s">
        <v>423</v>
      </c>
      <c r="H46" s="242"/>
      <c r="I46" s="242"/>
      <c r="J46" s="242"/>
      <c r="K46" s="242"/>
      <c r="L46" s="242"/>
    </row>
    <row r="47" spans="1:12" ht="15.95" customHeight="1">
      <c r="A47" s="241" t="s">
        <v>362</v>
      </c>
      <c r="B47" s="241"/>
      <c r="C47" s="241"/>
      <c r="D47" s="241"/>
      <c r="E47" s="241"/>
      <c r="F47" s="241"/>
      <c r="G47" s="242" t="s">
        <v>423</v>
      </c>
      <c r="H47" s="242"/>
      <c r="I47" s="242"/>
      <c r="J47" s="242"/>
      <c r="K47" s="242"/>
      <c r="L47" s="242"/>
    </row>
    <row r="48" spans="1:12" ht="15.95" customHeight="1">
      <c r="A48" s="241" t="s">
        <v>363</v>
      </c>
      <c r="B48" s="241"/>
      <c r="C48" s="241"/>
      <c r="D48" s="241"/>
      <c r="E48" s="241"/>
      <c r="F48" s="241"/>
      <c r="G48" s="242" t="s">
        <v>423</v>
      </c>
      <c r="H48" s="242"/>
      <c r="I48" s="242"/>
      <c r="J48" s="242"/>
      <c r="K48" s="242"/>
      <c r="L48" s="242"/>
    </row>
    <row r="49" spans="1:12" ht="15.95" customHeight="1">
      <c r="A49" s="241" t="s">
        <v>364</v>
      </c>
      <c r="B49" s="241"/>
      <c r="C49" s="241"/>
      <c r="D49" s="241"/>
      <c r="E49" s="241"/>
      <c r="F49" s="241"/>
      <c r="G49" s="242" t="s">
        <v>423</v>
      </c>
      <c r="H49" s="242"/>
      <c r="I49" s="242"/>
      <c r="J49" s="242"/>
      <c r="K49" s="242"/>
      <c r="L49" s="242"/>
    </row>
    <row r="50" spans="1:12" ht="15.95" customHeight="1">
      <c r="A50" s="241" t="s">
        <v>365</v>
      </c>
      <c r="B50" s="241"/>
      <c r="C50" s="241"/>
      <c r="D50" s="241"/>
      <c r="E50" s="241"/>
      <c r="F50" s="241"/>
      <c r="G50" s="242" t="s">
        <v>423</v>
      </c>
      <c r="H50" s="242"/>
      <c r="I50" s="242"/>
      <c r="J50" s="242"/>
      <c r="K50" s="242"/>
      <c r="L50" s="242"/>
    </row>
    <row r="51" spans="1:12" ht="15.95" customHeight="1">
      <c r="A51" s="244" t="s">
        <v>366</v>
      </c>
      <c r="B51" s="244"/>
      <c r="C51" s="244"/>
      <c r="D51" s="244"/>
      <c r="E51" s="244"/>
      <c r="F51" s="244"/>
      <c r="G51" s="242" t="s">
        <v>423</v>
      </c>
      <c r="H51" s="242"/>
      <c r="I51" s="242"/>
      <c r="J51" s="242"/>
      <c r="K51" s="242"/>
      <c r="L51" s="242"/>
    </row>
    <row r="52" spans="1:12" ht="13.5" customHeight="1">
      <c r="A52" s="245" t="s">
        <v>367</v>
      </c>
      <c r="B52" s="245"/>
      <c r="C52" s="245"/>
      <c r="D52" s="245"/>
      <c r="E52" s="245"/>
      <c r="F52" s="245"/>
      <c r="G52" s="242" t="s">
        <v>423</v>
      </c>
      <c r="H52" s="242"/>
      <c r="I52" s="242"/>
      <c r="J52" s="242"/>
      <c r="K52" s="242"/>
      <c r="L52" s="242"/>
    </row>
    <row r="53" spans="1:12" ht="15.95" customHeight="1">
      <c r="A53" s="245" t="s">
        <v>368</v>
      </c>
      <c r="B53" s="245"/>
      <c r="C53" s="245"/>
      <c r="D53" s="245"/>
      <c r="E53" s="245"/>
      <c r="F53" s="245"/>
      <c r="G53" s="242" t="s">
        <v>423</v>
      </c>
      <c r="H53" s="242"/>
      <c r="I53" s="242"/>
      <c r="J53" s="242"/>
      <c r="K53" s="242"/>
      <c r="L53" s="242"/>
    </row>
    <row r="54" spans="1:12" ht="13.5" customHeight="1">
      <c r="A54" s="245" t="s">
        <v>369</v>
      </c>
      <c r="B54" s="245"/>
      <c r="C54" s="245"/>
      <c r="D54" s="245"/>
      <c r="E54" s="245"/>
      <c r="F54" s="245"/>
      <c r="G54" s="242" t="s">
        <v>423</v>
      </c>
      <c r="H54" s="242"/>
      <c r="I54" s="242"/>
      <c r="J54" s="242"/>
      <c r="K54" s="242"/>
      <c r="L54" s="242"/>
    </row>
    <row r="55" spans="1:12" ht="15.95" customHeight="1">
      <c r="A55" s="243" t="s">
        <v>370</v>
      </c>
      <c r="B55" s="243"/>
      <c r="C55" s="243"/>
      <c r="D55" s="243"/>
      <c r="E55" s="243"/>
      <c r="F55" s="243"/>
      <c r="G55" s="242" t="s">
        <v>423</v>
      </c>
      <c r="H55" s="242"/>
      <c r="I55" s="242"/>
      <c r="J55" s="242"/>
      <c r="K55" s="242"/>
      <c r="L55" s="242"/>
    </row>
    <row r="56" spans="1:12" ht="29.1" customHeight="1">
      <c r="A56" s="237" t="s">
        <v>371</v>
      </c>
      <c r="B56" s="237"/>
      <c r="C56" s="237"/>
      <c r="D56" s="237"/>
      <c r="E56" s="237"/>
      <c r="F56" s="237"/>
      <c r="G56" s="242" t="s">
        <v>423</v>
      </c>
      <c r="H56" s="242"/>
      <c r="I56" s="242"/>
      <c r="J56" s="242"/>
      <c r="K56" s="242"/>
      <c r="L56" s="242"/>
    </row>
    <row r="57" spans="1:12" ht="29.1" customHeight="1">
      <c r="A57" s="241" t="s">
        <v>372</v>
      </c>
      <c r="B57" s="241"/>
      <c r="C57" s="241"/>
      <c r="D57" s="241"/>
      <c r="E57" s="241"/>
      <c r="F57" s="241"/>
      <c r="G57" s="242" t="s">
        <v>423</v>
      </c>
      <c r="H57" s="242"/>
      <c r="I57" s="242"/>
      <c r="J57" s="242"/>
      <c r="K57" s="242"/>
      <c r="L57" s="242"/>
    </row>
    <row r="58" spans="1:12" ht="15.95" customHeight="1">
      <c r="A58" s="237" t="s">
        <v>351</v>
      </c>
      <c r="B58" s="237"/>
      <c r="C58" s="237"/>
      <c r="D58" s="237"/>
      <c r="E58" s="237"/>
      <c r="F58" s="237"/>
      <c r="G58" s="242" t="s">
        <v>423</v>
      </c>
      <c r="H58" s="242"/>
      <c r="I58" s="242"/>
      <c r="J58" s="242"/>
      <c r="K58" s="242"/>
      <c r="L58" s="242"/>
    </row>
    <row r="59" spans="1:12" ht="15.95" customHeight="1">
      <c r="A59" s="237" t="s">
        <v>373</v>
      </c>
      <c r="B59" s="237"/>
      <c r="C59" s="237"/>
      <c r="D59" s="237"/>
      <c r="E59" s="237"/>
      <c r="F59" s="237"/>
      <c r="G59" s="242" t="s">
        <v>423</v>
      </c>
      <c r="H59" s="242"/>
      <c r="I59" s="242"/>
      <c r="J59" s="242"/>
      <c r="K59" s="242"/>
      <c r="L59" s="242"/>
    </row>
    <row r="60" spans="1:12" ht="15.95" customHeight="1">
      <c r="A60" s="237" t="s">
        <v>374</v>
      </c>
      <c r="B60" s="237"/>
      <c r="C60" s="237"/>
      <c r="D60" s="237"/>
      <c r="E60" s="237"/>
      <c r="F60" s="237"/>
      <c r="G60" s="242" t="s">
        <v>423</v>
      </c>
      <c r="H60" s="242"/>
      <c r="I60" s="242"/>
      <c r="J60" s="242"/>
      <c r="K60" s="242"/>
      <c r="L60" s="242"/>
    </row>
    <row r="61" spans="1:12" ht="15.95" customHeight="1">
      <c r="A61" s="241" t="s">
        <v>375</v>
      </c>
      <c r="B61" s="241"/>
      <c r="C61" s="241"/>
      <c r="D61" s="241"/>
      <c r="E61" s="241"/>
      <c r="F61" s="241"/>
      <c r="G61" s="242" t="s">
        <v>423</v>
      </c>
      <c r="H61" s="242"/>
      <c r="I61" s="242"/>
      <c r="J61" s="242"/>
      <c r="K61" s="242"/>
      <c r="L61" s="242"/>
    </row>
    <row r="62" spans="1:12" ht="15.95" customHeight="1">
      <c r="A62" s="241" t="s">
        <v>376</v>
      </c>
      <c r="B62" s="241"/>
      <c r="C62" s="241"/>
      <c r="D62" s="241"/>
      <c r="E62" s="241"/>
      <c r="F62" s="241"/>
      <c r="G62" s="242" t="s">
        <v>423</v>
      </c>
      <c r="H62" s="242"/>
      <c r="I62" s="242"/>
      <c r="J62" s="242"/>
      <c r="K62" s="242"/>
      <c r="L62" s="242"/>
    </row>
    <row r="63" spans="1:12" ht="15.95" customHeight="1">
      <c r="A63" s="244" t="s">
        <v>377</v>
      </c>
      <c r="B63" s="244"/>
      <c r="C63" s="244"/>
      <c r="D63" s="244"/>
      <c r="E63" s="244"/>
      <c r="F63" s="244"/>
      <c r="G63" s="242" t="s">
        <v>423</v>
      </c>
      <c r="H63" s="242"/>
      <c r="I63" s="242"/>
      <c r="J63" s="242"/>
      <c r="K63" s="242"/>
      <c r="L63" s="242"/>
    </row>
    <row r="64" spans="1:12" ht="15.95" customHeight="1">
      <c r="A64" s="245" t="s">
        <v>378</v>
      </c>
      <c r="B64" s="245"/>
      <c r="C64" s="245"/>
      <c r="D64" s="245"/>
      <c r="E64" s="245"/>
      <c r="F64" s="245"/>
      <c r="G64" s="242" t="s">
        <v>423</v>
      </c>
      <c r="H64" s="242"/>
      <c r="I64" s="242"/>
      <c r="J64" s="242"/>
      <c r="K64" s="242"/>
      <c r="L64" s="242"/>
    </row>
    <row r="65" spans="1:12" ht="15.95" customHeight="1">
      <c r="A65" s="243" t="s">
        <v>379</v>
      </c>
      <c r="B65" s="243"/>
      <c r="C65" s="243"/>
      <c r="D65" s="243"/>
      <c r="E65" s="243"/>
      <c r="F65" s="243"/>
      <c r="G65" s="242" t="s">
        <v>423</v>
      </c>
      <c r="H65" s="242"/>
      <c r="I65" s="242"/>
      <c r="J65" s="242"/>
      <c r="K65" s="242"/>
      <c r="L65" s="242"/>
    </row>
    <row r="66" spans="1:12" ht="29.1" customHeight="1">
      <c r="A66" s="241" t="s">
        <v>380</v>
      </c>
      <c r="B66" s="241"/>
      <c r="C66" s="241"/>
      <c r="D66" s="241"/>
      <c r="E66" s="241"/>
      <c r="F66" s="241"/>
      <c r="G66" s="242" t="s">
        <v>423</v>
      </c>
      <c r="H66" s="242"/>
      <c r="I66" s="242"/>
      <c r="J66" s="242"/>
      <c r="K66" s="242"/>
      <c r="L66" s="242"/>
    </row>
    <row r="67" spans="1:12" ht="29.1" customHeight="1">
      <c r="A67" s="241" t="s">
        <v>381</v>
      </c>
      <c r="B67" s="241"/>
      <c r="C67" s="241"/>
      <c r="D67" s="241"/>
      <c r="E67" s="241"/>
      <c r="F67" s="241"/>
      <c r="G67" s="242" t="s">
        <v>423</v>
      </c>
      <c r="H67" s="242"/>
      <c r="I67" s="242"/>
      <c r="J67" s="242"/>
      <c r="K67" s="242"/>
      <c r="L67" s="242"/>
    </row>
    <row r="68" spans="1:12" ht="15" customHeight="1">
      <c r="A68" s="244" t="s">
        <v>382</v>
      </c>
      <c r="B68" s="244"/>
      <c r="C68" s="244"/>
      <c r="D68" s="244"/>
      <c r="E68" s="244"/>
      <c r="F68" s="244"/>
      <c r="G68" s="246" t="s">
        <v>27</v>
      </c>
      <c r="H68" s="246"/>
      <c r="I68" s="246"/>
      <c r="J68" s="246"/>
      <c r="K68" s="246"/>
      <c r="L68" s="246"/>
    </row>
    <row r="69" spans="1:12" ht="15" customHeight="1">
      <c r="A69" s="245" t="s">
        <v>383</v>
      </c>
      <c r="B69" s="245"/>
      <c r="C69" s="245"/>
      <c r="D69" s="245"/>
      <c r="E69" s="245"/>
      <c r="F69" s="245"/>
      <c r="G69" s="247"/>
      <c r="H69" s="248"/>
      <c r="I69" s="248"/>
      <c r="J69" s="248"/>
      <c r="K69" s="248"/>
      <c r="L69" s="249"/>
    </row>
    <row r="70" spans="1:12" ht="15" customHeight="1">
      <c r="A70" s="245" t="s">
        <v>384</v>
      </c>
      <c r="B70" s="245"/>
      <c r="C70" s="245"/>
      <c r="D70" s="245"/>
      <c r="E70" s="245"/>
      <c r="F70" s="245"/>
      <c r="G70" s="247"/>
      <c r="H70" s="248"/>
      <c r="I70" s="248"/>
      <c r="J70" s="248"/>
      <c r="K70" s="248"/>
      <c r="L70" s="249"/>
    </row>
    <row r="71" spans="1:12" ht="15" customHeight="1">
      <c r="A71" s="245" t="s">
        <v>385</v>
      </c>
      <c r="B71" s="245"/>
      <c r="C71" s="245"/>
      <c r="D71" s="245"/>
      <c r="E71" s="245"/>
      <c r="F71" s="245"/>
      <c r="G71" s="247"/>
      <c r="H71" s="248"/>
      <c r="I71" s="248"/>
      <c r="J71" s="248"/>
      <c r="K71" s="248"/>
      <c r="L71" s="249"/>
    </row>
    <row r="72" spans="1:12" ht="15" customHeight="1">
      <c r="A72" s="243" t="s">
        <v>386</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5:L5"/>
    <mergeCell ref="A7:L7"/>
    <mergeCell ref="A9:L9"/>
    <mergeCell ref="A10:L10"/>
    <mergeCell ref="A12:L12"/>
    <mergeCell ref="A13:L13"/>
    <mergeCell ref="A25:F25"/>
    <mergeCell ref="G25:L25"/>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472</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ТП-13 пгт.Никель.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8.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81.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54"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ТП-13 пгт.Никель.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ТП-13 пгт.Никель.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30" sqref="C30"/>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473</v>
      </c>
    </row>
    <row r="5" spans="1:3">
      <c r="A5" s="131" t="s">
        <v>422</v>
      </c>
      <c r="B5" s="131"/>
      <c r="C5" s="131"/>
    </row>
    <row r="7" spans="1:3" ht="18.75">
      <c r="A7" s="132" t="s">
        <v>3</v>
      </c>
      <c r="B7" s="132"/>
      <c r="C7" s="132"/>
    </row>
    <row r="9" spans="1:3">
      <c r="A9" s="131" t="s">
        <v>470</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ТП-13 пгт.Никель. Замена силовых трансформаторов на ТМГ 10/0,4-400 кВА 1 шт.</v>
      </c>
      <c r="B15" s="128" t="s">
        <v>421</v>
      </c>
      <c r="C15" s="128" t="s">
        <v>421</v>
      </c>
    </row>
    <row r="16" spans="1:3" ht="15" customHeight="1">
      <c r="A16" s="129" t="s">
        <v>6</v>
      </c>
      <c r="B16" s="129"/>
      <c r="C16" s="129"/>
    </row>
    <row r="18" spans="1:3" ht="45.6" customHeight="1">
      <c r="A18" s="134" t="s">
        <v>92</v>
      </c>
      <c r="B18" s="134"/>
      <c r="C18" s="134"/>
    </row>
    <row r="20" spans="1:3" ht="15" customHeight="1">
      <c r="A20" s="2" t="s">
        <v>8</v>
      </c>
      <c r="B20" s="40" t="s">
        <v>9</v>
      </c>
      <c r="C20" s="40" t="s">
        <v>10</v>
      </c>
    </row>
    <row r="21" spans="1:3" ht="15" customHeight="1">
      <c r="A21" s="3">
        <v>1</v>
      </c>
      <c r="B21" s="3">
        <v>2</v>
      </c>
      <c r="C21" s="3">
        <v>3</v>
      </c>
    </row>
    <row r="22" spans="1:3" ht="131.25" customHeight="1">
      <c r="A22" s="4">
        <v>1</v>
      </c>
      <c r="B22" s="2" t="s">
        <v>93</v>
      </c>
      <c r="C22" s="40" t="str">
        <f>'1. паспорт местоположение '!C23</f>
        <v xml:space="preserve">Реализация мероприятий по реконструкции ТП-13 позволит обеспечить надежное и качественное электроснабжение потребителей электроэнергии, подключенных от ТП-13, в том числе социально-значимых ( прокуратура, МКД с электропищеприготовлением) , исключает возможные перерывы в электроснабжении </v>
      </c>
    </row>
    <row r="23" spans="1:3" ht="95.25" customHeight="1">
      <c r="A23" s="4">
        <v>2</v>
      </c>
      <c r="B23" s="2" t="s">
        <v>94</v>
      </c>
      <c r="C23" s="40" t="s">
        <v>480</v>
      </c>
    </row>
    <row r="24" spans="1:3" ht="43.5" customHeight="1">
      <c r="A24" s="4">
        <v>3</v>
      </c>
      <c r="B24" s="2" t="s">
        <v>95</v>
      </c>
      <c r="C24" s="40" t="str">
        <f>A15</f>
        <v>Реконструкция ТП-13 пгт.Никель. Замена силовых трансформаторов на ТМГ 10/0,4-400 кВА 1 шт.</v>
      </c>
    </row>
    <row r="25" spans="1:3" ht="31.9" customHeight="1">
      <c r="A25" s="4">
        <v>4</v>
      </c>
      <c r="B25" s="2" t="s">
        <v>96</v>
      </c>
      <c r="C25" s="40">
        <f>0.627/400</f>
        <v>1.5675000000000001E-3</v>
      </c>
    </row>
    <row r="26" spans="1:3" ht="33.6" customHeight="1">
      <c r="A26" s="4">
        <v>5</v>
      </c>
      <c r="B26" s="2" t="s">
        <v>97</v>
      </c>
      <c r="C26" s="5" t="s">
        <v>423</v>
      </c>
    </row>
    <row r="27" spans="1:3" ht="174.6" customHeight="1">
      <c r="A27" s="4">
        <v>6</v>
      </c>
      <c r="B27" s="2" t="s">
        <v>98</v>
      </c>
      <c r="C27" s="40" t="s">
        <v>481</v>
      </c>
    </row>
    <row r="28" spans="1:3" ht="15" customHeight="1">
      <c r="A28" s="4">
        <v>7</v>
      </c>
      <c r="B28" s="2" t="s">
        <v>99</v>
      </c>
      <c r="C28" s="43">
        <v>2020</v>
      </c>
    </row>
    <row r="29" spans="1:3" ht="15" customHeight="1">
      <c r="A29" s="4">
        <v>8</v>
      </c>
      <c r="B29" s="2" t="s">
        <v>100</v>
      </c>
      <c r="C29" s="43">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2" sqref="M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473</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470</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471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0" t="s">
        <v>415</v>
      </c>
      <c r="B21" s="31"/>
      <c r="C21" s="32"/>
      <c r="D21" s="32"/>
      <c r="E21" s="32"/>
      <c r="F21" s="32"/>
      <c r="G21" s="33"/>
      <c r="H21" s="32"/>
      <c r="I21" s="34"/>
      <c r="J21" s="35"/>
      <c r="K21" s="37" t="s">
        <v>387</v>
      </c>
      <c r="L21" s="32" t="s">
        <v>387</v>
      </c>
      <c r="M21" s="36">
        <v>2022</v>
      </c>
      <c r="N21" s="37">
        <v>0</v>
      </c>
      <c r="O21" s="37" t="s">
        <v>423</v>
      </c>
      <c r="P21" s="37" t="s">
        <v>423</v>
      </c>
      <c r="Q21" s="37" t="s">
        <v>423</v>
      </c>
      <c r="R21" s="37" t="s">
        <v>423</v>
      </c>
      <c r="S21" s="37" t="s">
        <v>423</v>
      </c>
      <c r="T21" s="37" t="s">
        <v>423</v>
      </c>
      <c r="U21" s="37" t="s">
        <v>423</v>
      </c>
      <c r="V21" s="37" t="s">
        <v>423</v>
      </c>
      <c r="W21" s="37" t="s">
        <v>423</v>
      </c>
      <c r="X21" s="37" t="s">
        <v>423</v>
      </c>
      <c r="Y21" s="37" t="s">
        <v>423</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P32" sqref="P32"/>
    </sheetView>
  </sheetViews>
  <sheetFormatPr defaultColWidth="8.7109375" defaultRowHeight="11.45" customHeight="1"/>
  <cols>
    <col min="1" max="1" width="8.85546875" style="13" customWidth="1"/>
    <col min="2" max="2" width="17.140625" style="13" customWidth="1"/>
    <col min="3" max="3" width="58.7109375" style="13" customWidth="1"/>
    <col min="4" max="4" width="14.140625"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470</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471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76.150000000000006" customHeight="1">
      <c r="A18" s="134" t="s">
        <v>130</v>
      </c>
      <c r="B18" s="134"/>
      <c r="C18" s="134"/>
      <c r="D18" s="134"/>
      <c r="E18" s="134"/>
      <c r="F18" s="134"/>
      <c r="G18" s="134"/>
      <c r="H18" s="134"/>
      <c r="I18" s="134"/>
      <c r="J18" s="134"/>
      <c r="K18" s="134"/>
      <c r="L18" s="134"/>
      <c r="M18" s="134"/>
      <c r="N18" s="134"/>
    </row>
    <row r="19" spans="1:14" ht="103.15" customHeight="1">
      <c r="A19" s="136" t="s">
        <v>8</v>
      </c>
      <c r="B19" s="136" t="s">
        <v>131</v>
      </c>
      <c r="C19" s="136" t="s">
        <v>132</v>
      </c>
      <c r="D19" s="136" t="s">
        <v>133</v>
      </c>
      <c r="E19" s="136" t="s">
        <v>134</v>
      </c>
      <c r="F19" s="136"/>
      <c r="G19" s="136"/>
      <c r="H19" s="136"/>
      <c r="I19" s="136"/>
      <c r="J19" s="136" t="s">
        <v>135</v>
      </c>
      <c r="K19" s="136"/>
      <c r="L19" s="136"/>
      <c r="M19" s="136"/>
      <c r="N19" s="136"/>
    </row>
    <row r="20" spans="1:14" ht="21.6"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X28" sqref="AX28"/>
    </sheetView>
  </sheetViews>
  <sheetFormatPr defaultColWidth="9.140625" defaultRowHeight="15"/>
  <cols>
    <col min="1" max="3" width="9.140625" style="96"/>
    <col min="4" max="4" width="46"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9.8554687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473</v>
      </c>
    </row>
    <row r="4" spans="1:44" s="89" customFormat="1" ht="18.75">
      <c r="A4" s="91"/>
      <c r="I4" s="90"/>
      <c r="J4" s="90"/>
      <c r="K4" s="49"/>
    </row>
    <row r="5" spans="1:44" s="89" customFormat="1" ht="18.75" customHeight="1">
      <c r="A5" s="204" t="s">
        <v>422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9" customFormat="1" ht="18.75">
      <c r="A6" s="91"/>
      <c r="I6" s="90"/>
      <c r="J6" s="90"/>
      <c r="K6" s="49"/>
    </row>
    <row r="7" spans="1:44" s="89" customFormat="1" ht="18.75">
      <c r="A7" s="205" t="s">
        <v>426</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6" t="s">
        <v>470</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9" customFormat="1" ht="18.75" customHeight="1">
      <c r="A10" s="202" t="s">
        <v>427</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7" t="s">
        <v>423</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9" customFormat="1" ht="18.75" customHeight="1">
      <c r="A13" s="202" t="s">
        <v>428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1" t="str">
        <f>'1. паспорт местоположение '!A15:C15</f>
        <v>Реконструкция ТП-13 пгт.Никель. Замена силовых трансформаторов на ТМГ 10/0,4-400 кВА 1 шт.</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94" customFormat="1" ht="15" customHeight="1">
      <c r="A16" s="202" t="s">
        <v>429</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9"/>
      <c r="AN24" s="99"/>
      <c r="AO24" s="100"/>
      <c r="AP24" s="100"/>
      <c r="AQ24" s="100"/>
      <c r="AR24" s="100"/>
      <c r="AS24" s="101"/>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v>531355.93000000005</v>
      </c>
      <c r="AL25" s="208"/>
      <c r="AM25" s="102"/>
      <c r="AN25" s="209" t="s">
        <v>445</v>
      </c>
      <c r="AO25" s="209"/>
      <c r="AP25" s="209"/>
      <c r="AQ25" s="210"/>
      <c r="AR25" s="210"/>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98" t="s">
        <v>446</v>
      </c>
      <c r="AO26" s="199"/>
      <c r="AP26" s="200"/>
      <c r="AQ26" s="186"/>
      <c r="AR26" s="197"/>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98" t="s">
        <v>447</v>
      </c>
      <c r="AO27" s="199"/>
      <c r="AP27" s="200"/>
      <c r="AQ27" s="186"/>
      <c r="AR27" s="197"/>
      <c r="AS27" s="101"/>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102"/>
      <c r="AN28" s="194" t="s">
        <v>448</v>
      </c>
      <c r="AO28" s="195"/>
      <c r="AP28" s="196"/>
      <c r="AQ28" s="186"/>
      <c r="AR28" s="197"/>
      <c r="AS28" s="101"/>
    </row>
    <row r="29" spans="1:45" ht="17.25" customHeight="1">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81"/>
      <c r="AL29" s="181"/>
      <c r="AM29" s="102"/>
      <c r="AN29" s="184"/>
      <c r="AO29" s="185"/>
      <c r="AP29" s="185"/>
      <c r="AQ29" s="186"/>
      <c r="AR29" s="187"/>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69" t="s">
        <v>402</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2"/>
      <c r="AN36" s="102"/>
      <c r="AO36" s="102"/>
      <c r="AP36" s="102"/>
      <c r="AQ36" s="102"/>
      <c r="AR36" s="102"/>
      <c r="AS36" s="101"/>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81"/>
      <c r="AL37" s="181"/>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2"/>
      <c r="AN39" s="102"/>
      <c r="AO39" s="102"/>
      <c r="AP39" s="102"/>
      <c r="AQ39" s="102"/>
      <c r="AR39" s="102"/>
      <c r="AS39" s="101"/>
    </row>
    <row r="40" spans="1:45" ht="17.25" customHeight="1">
      <c r="A40" s="182" t="s">
        <v>449</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1"/>
      <c r="AL40" s="181"/>
      <c r="AM40" s="102"/>
      <c r="AN40" s="102"/>
      <c r="AO40" s="102"/>
      <c r="AP40" s="102"/>
      <c r="AQ40" s="102"/>
      <c r="AR40" s="102"/>
      <c r="AS40" s="101"/>
    </row>
    <row r="41" spans="1:45" ht="17.25" customHeight="1">
      <c r="A41" s="155" t="s">
        <v>450</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451</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452</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453</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454</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81" t="s">
        <v>455</v>
      </c>
      <c r="AL47" s="181"/>
      <c r="AM47" s="161" t="s">
        <v>456</v>
      </c>
      <c r="AN47" s="161"/>
      <c r="AO47" s="104" t="s">
        <v>457</v>
      </c>
      <c r="AP47" s="104" t="s">
        <v>458</v>
      </c>
      <c r="AQ47" s="101"/>
    </row>
    <row r="48" spans="1:45" ht="12" customHeight="1">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69" t="s">
        <v>459</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455</v>
      </c>
      <c r="AL52" s="161"/>
      <c r="AM52" s="161" t="s">
        <v>456</v>
      </c>
      <c r="AN52" s="161"/>
      <c r="AO52" s="104" t="s">
        <v>457</v>
      </c>
      <c r="AP52" s="104" t="s">
        <v>458</v>
      </c>
      <c r="AQ52" s="101"/>
    </row>
    <row r="53" spans="1:43" ht="11.25" customHeight="1">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47"/>
      <c r="AP53" s="47"/>
      <c r="AQ53" s="101"/>
    </row>
    <row r="54" spans="1:43" ht="12" customHeight="1">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69" t="s">
        <v>394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455</v>
      </c>
      <c r="AL58" s="161"/>
      <c r="AM58" s="161" t="s">
        <v>456</v>
      </c>
      <c r="AN58" s="161"/>
      <c r="AO58" s="104" t="s">
        <v>457</v>
      </c>
      <c r="AP58" s="104" t="s">
        <v>458</v>
      </c>
      <c r="AQ58" s="101"/>
    </row>
    <row r="59" spans="1:43" ht="12.75" customHeight="1">
      <c r="A59" s="166" t="s">
        <v>395</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13"/>
      <c r="AP59" s="113"/>
      <c r="AQ59" s="114"/>
    </row>
    <row r="60" spans="1:43" ht="12" customHeight="1">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48" t="s">
        <v>460</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48" t="s">
        <v>461</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455</v>
      </c>
      <c r="AL74" s="161"/>
      <c r="AM74" s="161" t="s">
        <v>456</v>
      </c>
      <c r="AN74" s="161"/>
      <c r="AO74" s="104" t="s">
        <v>457</v>
      </c>
      <c r="AP74" s="104" t="s">
        <v>458</v>
      </c>
      <c r="AQ74" s="101"/>
    </row>
    <row r="75" spans="1:43" ht="25.5" customHeight="1">
      <c r="A75" s="148" t="s">
        <v>461</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1"/>
    </row>
    <row r="77" spans="1:43" ht="12" customHeight="1">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1"/>
    </row>
    <row r="78" spans="1:43" ht="12" customHeight="1">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1"/>
    </row>
    <row r="79" spans="1:43" ht="12" customHeight="1">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1"/>
    </row>
    <row r="80" spans="1:43" ht="12" customHeight="1">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1"/>
    </row>
    <row r="81" spans="1:45" ht="12.75" customHeight="1">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1"/>
    </row>
    <row r="82" spans="1:45" ht="12.75" customHeight="1">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1"/>
    </row>
    <row r="83" spans="1:45" ht="12" customHeight="1">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462</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99"/>
    </row>
    <row r="86" spans="1:45" ht="27.75" customHeight="1">
      <c r="A86" s="148" t="s">
        <v>463</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464</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469</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B34" zoomScale="60" zoomScaleNormal="75" workbookViewId="0">
      <selection activeCell="M23" sqref="M23"/>
    </sheetView>
  </sheetViews>
  <sheetFormatPr defaultColWidth="8.7109375" defaultRowHeight="15"/>
  <cols>
    <col min="1" max="1" width="8.7109375" style="13" customWidth="1"/>
    <col min="2" max="2" width="42.28515625" style="13" customWidth="1"/>
    <col min="3" max="3" width="12.5703125" style="13" customWidth="1"/>
    <col min="4" max="4" width="1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ТП-13 пгт.Никель.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418</v>
      </c>
      <c r="C24" s="20"/>
      <c r="D24" s="20"/>
      <c r="E24" s="20"/>
      <c r="F24" s="20"/>
      <c r="G24" s="20"/>
      <c r="H24" s="20"/>
      <c r="I24" s="213"/>
      <c r="J24" s="213"/>
      <c r="K24" s="213"/>
      <c r="L24" s="213"/>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1" t="s">
        <v>474</v>
      </c>
      <c r="D36" s="41" t="s">
        <v>474</v>
      </c>
      <c r="E36" s="41"/>
      <c r="F36" s="41"/>
      <c r="G36" s="9">
        <v>100</v>
      </c>
      <c r="H36" s="9"/>
      <c r="I36" s="136"/>
      <c r="J36" s="136"/>
      <c r="K36" s="136"/>
      <c r="L36" s="136"/>
    </row>
    <row r="37" spans="1:12" ht="48" customHeight="1">
      <c r="A37" s="2" t="s">
        <v>198</v>
      </c>
      <c r="B37" s="2" t="s">
        <v>199</v>
      </c>
      <c r="C37" s="2" t="s">
        <v>475</v>
      </c>
      <c r="D37" s="2" t="s">
        <v>475</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474</v>
      </c>
      <c r="D41" s="2" t="s">
        <v>474</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1"/>
      <c r="D44" s="41">
        <v>44068</v>
      </c>
      <c r="E44" s="41"/>
      <c r="F44" s="41"/>
      <c r="G44" s="9">
        <v>100</v>
      </c>
      <c r="H44" s="9"/>
      <c r="I44" s="136"/>
      <c r="J44" s="136"/>
      <c r="K44" s="136"/>
      <c r="L44" s="136"/>
    </row>
    <row r="45" spans="1:12" s="21" customFormat="1" ht="53.25" customHeight="1">
      <c r="A45" s="19">
        <v>4</v>
      </c>
      <c r="B45" s="20" t="s">
        <v>212</v>
      </c>
      <c r="C45" s="2" t="s">
        <v>474</v>
      </c>
      <c r="D45" s="2" t="s">
        <v>474</v>
      </c>
      <c r="E45" s="2"/>
      <c r="F45" s="2"/>
      <c r="G45" s="2"/>
      <c r="H45" s="2"/>
      <c r="I45" s="136"/>
      <c r="J45" s="136"/>
      <c r="K45" s="136"/>
      <c r="L45" s="136"/>
    </row>
    <row r="46" spans="1:12" ht="43.5" customHeight="1">
      <c r="A46" s="2" t="s">
        <v>213</v>
      </c>
      <c r="B46" s="2" t="s">
        <v>214</v>
      </c>
      <c r="C46" s="41">
        <v>44068</v>
      </c>
      <c r="D46" s="41">
        <v>44073</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44089</v>
      </c>
      <c r="D49" s="41">
        <v>44094</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50:J50"/>
    <mergeCell ref="K50:L50"/>
    <mergeCell ref="I48:J48"/>
    <mergeCell ref="K48:L48"/>
    <mergeCell ref="I49:J49"/>
    <mergeCell ref="K49:L49"/>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7:J37"/>
    <mergeCell ref="K37:L37"/>
    <mergeCell ref="I39:J39"/>
    <mergeCell ref="K39:L39"/>
    <mergeCell ref="I38:J38"/>
    <mergeCell ref="K38:L38"/>
    <mergeCell ref="I35:J35"/>
    <mergeCell ref="K35:L35"/>
    <mergeCell ref="I36:J36"/>
    <mergeCell ref="K36:L36"/>
    <mergeCell ref="I33:J33"/>
    <mergeCell ref="K33:L33"/>
    <mergeCell ref="I34:J34"/>
    <mergeCell ref="K34:L34"/>
    <mergeCell ref="I20:J22"/>
    <mergeCell ref="K20:L22"/>
    <mergeCell ref="I31:J31"/>
    <mergeCell ref="K31:L31"/>
    <mergeCell ref="I32:J32"/>
    <mergeCell ref="K32:L32"/>
    <mergeCell ref="I26:J26"/>
    <mergeCell ref="K26:L26"/>
    <mergeCell ref="I30:J30"/>
    <mergeCell ref="K30:L30"/>
    <mergeCell ref="I29:J29"/>
    <mergeCell ref="K29:L29"/>
    <mergeCell ref="I27:J27"/>
    <mergeCell ref="K27:L27"/>
    <mergeCell ref="I28:J28"/>
    <mergeCell ref="K28:L28"/>
    <mergeCell ref="I25:J25"/>
    <mergeCell ref="K25:L25"/>
    <mergeCell ref="A15:L15"/>
    <mergeCell ref="A16:L16"/>
    <mergeCell ref="A18:L18"/>
    <mergeCell ref="A20:A22"/>
    <mergeCell ref="B20:B22"/>
    <mergeCell ref="C20:F20"/>
    <mergeCell ref="G20:G22"/>
    <mergeCell ref="H20:H22"/>
    <mergeCell ref="I23:J23"/>
    <mergeCell ref="K23:L23"/>
    <mergeCell ref="I24:J24"/>
    <mergeCell ref="K24:L24"/>
    <mergeCell ref="C21:D21"/>
    <mergeCell ref="E21:F21"/>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2017-04-14T13:46:37Z</cp:lastPrinted>
  <dcterms:created xsi:type="dcterms:W3CDTF">2016-07-02T10:50:26Z</dcterms:created>
  <dcterms:modified xsi:type="dcterms:W3CDTF">2017-04-14T13:47:24Z</dcterms:modified>
</cp:coreProperties>
</file>