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6300" yWindow="780" windowWidth="23775" windowHeight="10590" tabRatio="796"/>
  </bookViews>
  <sheets>
    <sheet name="4 Пп" sheetId="4" r:id="rId1"/>
  </sheets>
  <definedNames>
    <definedName name="Z_500C2F4F_1743_499A_A051_20565DBF52B2_.wvu.PrintArea" localSheetId="0" hidden="1">'4 Пп'!$A$1:$V$140</definedName>
    <definedName name="_xlnm.Print_Area" localSheetId="0">'4 Пп'!$A$1:$V$140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138" i="4"/>
  <c r="T138"/>
  <c r="S138"/>
  <c r="R138"/>
  <c r="Q138"/>
  <c r="U137"/>
  <c r="T137"/>
  <c r="S137"/>
  <c r="R137"/>
  <c r="Q137"/>
  <c r="U136"/>
  <c r="T136"/>
  <c r="S136"/>
  <c r="S135" s="1"/>
  <c r="S134" s="1"/>
  <c r="S133" s="1"/>
  <c r="R136"/>
  <c r="Q136"/>
  <c r="U132"/>
  <c r="T132"/>
  <c r="S132"/>
  <c r="R132"/>
  <c r="Q132"/>
  <c r="U131"/>
  <c r="U130" s="1"/>
  <c r="U129" s="1"/>
  <c r="U128" s="1"/>
  <c r="T131"/>
  <c r="S131"/>
  <c r="R131"/>
  <c r="Q131"/>
  <c r="U123"/>
  <c r="U120" s="1"/>
  <c r="T123"/>
  <c r="T120" s="1"/>
  <c r="S123"/>
  <c r="R123"/>
  <c r="Q123"/>
  <c r="U122"/>
  <c r="T122"/>
  <c r="S122"/>
  <c r="R122"/>
  <c r="Q122"/>
  <c r="U121"/>
  <c r="T121"/>
  <c r="S121"/>
  <c r="S120" s="1"/>
  <c r="R121"/>
  <c r="Q121"/>
  <c r="U119"/>
  <c r="T119"/>
  <c r="S119"/>
  <c r="R119"/>
  <c r="Q119"/>
  <c r="U118"/>
  <c r="T118"/>
  <c r="S118"/>
  <c r="R118"/>
  <c r="Q118"/>
  <c r="U117"/>
  <c r="T117"/>
  <c r="S117"/>
  <c r="R117"/>
  <c r="Q117"/>
  <c r="U116"/>
  <c r="T116"/>
  <c r="S116"/>
  <c r="S115" s="1"/>
  <c r="R116"/>
  <c r="Q116"/>
  <c r="Q111"/>
  <c r="R111"/>
  <c r="S111"/>
  <c r="T111"/>
  <c r="U111"/>
  <c r="U109" s="1"/>
  <c r="Q112"/>
  <c r="R112"/>
  <c r="S112"/>
  <c r="T112"/>
  <c r="U112"/>
  <c r="Q113"/>
  <c r="R113"/>
  <c r="S113"/>
  <c r="S109" s="1"/>
  <c r="T113"/>
  <c r="U113"/>
  <c r="U110"/>
  <c r="T110"/>
  <c r="S110"/>
  <c r="R110"/>
  <c r="Q110"/>
  <c r="Q101"/>
  <c r="R101"/>
  <c r="S101"/>
  <c r="T101"/>
  <c r="U101"/>
  <c r="Q102"/>
  <c r="R102"/>
  <c r="S102"/>
  <c r="T102"/>
  <c r="U102"/>
  <c r="U99" s="1"/>
  <c r="Q103"/>
  <c r="R103"/>
  <c r="S103"/>
  <c r="T103"/>
  <c r="U103"/>
  <c r="Q104"/>
  <c r="R104"/>
  <c r="S104"/>
  <c r="T104"/>
  <c r="U104"/>
  <c r="Q105"/>
  <c r="R105"/>
  <c r="S105"/>
  <c r="T105"/>
  <c r="U105"/>
  <c r="Q106"/>
  <c r="R106"/>
  <c r="S106"/>
  <c r="T106"/>
  <c r="U106"/>
  <c r="Q107"/>
  <c r="R107"/>
  <c r="S107"/>
  <c r="T107"/>
  <c r="U107"/>
  <c r="Q108"/>
  <c r="R108"/>
  <c r="S108"/>
  <c r="T108"/>
  <c r="U108"/>
  <c r="U100"/>
  <c r="T100"/>
  <c r="T99" s="1"/>
  <c r="S100"/>
  <c r="R100"/>
  <c r="Q100"/>
  <c r="Q64"/>
  <c r="R64"/>
  <c r="S64"/>
  <c r="T64"/>
  <c r="U64"/>
  <c r="Q65"/>
  <c r="R65"/>
  <c r="S65"/>
  <c r="T65"/>
  <c r="U65"/>
  <c r="U62" s="1"/>
  <c r="Q66"/>
  <c r="R66"/>
  <c r="S66"/>
  <c r="T66"/>
  <c r="U66"/>
  <c r="Q67"/>
  <c r="R67"/>
  <c r="S67"/>
  <c r="T67"/>
  <c r="U67"/>
  <c r="Q68"/>
  <c r="R68"/>
  <c r="S68"/>
  <c r="T68"/>
  <c r="U68"/>
  <c r="Q69"/>
  <c r="R69"/>
  <c r="S69"/>
  <c r="T69"/>
  <c r="U69"/>
  <c r="Q70"/>
  <c r="R70"/>
  <c r="S70"/>
  <c r="T70"/>
  <c r="U70"/>
  <c r="Q71"/>
  <c r="R71"/>
  <c r="S71"/>
  <c r="T71"/>
  <c r="U71"/>
  <c r="Q72"/>
  <c r="R72"/>
  <c r="S72"/>
  <c r="T72"/>
  <c r="U72"/>
  <c r="Q73"/>
  <c r="R73"/>
  <c r="S73"/>
  <c r="T73"/>
  <c r="U73"/>
  <c r="Q74"/>
  <c r="R74"/>
  <c r="S74"/>
  <c r="T74"/>
  <c r="U74"/>
  <c r="Q75"/>
  <c r="R75"/>
  <c r="S75"/>
  <c r="T75"/>
  <c r="U75"/>
  <c r="Q76"/>
  <c r="R76"/>
  <c r="S76"/>
  <c r="T76"/>
  <c r="U76"/>
  <c r="Q77"/>
  <c r="R77"/>
  <c r="S77"/>
  <c r="T77"/>
  <c r="U77"/>
  <c r="Q78"/>
  <c r="R78"/>
  <c r="S78"/>
  <c r="T78"/>
  <c r="U78"/>
  <c r="Q79"/>
  <c r="R79"/>
  <c r="S79"/>
  <c r="T79"/>
  <c r="U79"/>
  <c r="Q80"/>
  <c r="R80"/>
  <c r="S80"/>
  <c r="T80"/>
  <c r="U80"/>
  <c r="Q81"/>
  <c r="R81"/>
  <c r="S81"/>
  <c r="T81"/>
  <c r="U81"/>
  <c r="Q82"/>
  <c r="R82"/>
  <c r="S82"/>
  <c r="T82"/>
  <c r="U82"/>
  <c r="Q83"/>
  <c r="R83"/>
  <c r="S83"/>
  <c r="T83"/>
  <c r="U83"/>
  <c r="Q84"/>
  <c r="R84"/>
  <c r="S84"/>
  <c r="T84"/>
  <c r="U84"/>
  <c r="Q85"/>
  <c r="R85"/>
  <c r="S85"/>
  <c r="T85"/>
  <c r="U85"/>
  <c r="Q86"/>
  <c r="R86"/>
  <c r="S86"/>
  <c r="T86"/>
  <c r="U86"/>
  <c r="Q87"/>
  <c r="R87"/>
  <c r="S87"/>
  <c r="T87"/>
  <c r="U87"/>
  <c r="Q88"/>
  <c r="R88"/>
  <c r="S88"/>
  <c r="T88"/>
  <c r="U88"/>
  <c r="Q89"/>
  <c r="R89"/>
  <c r="S89"/>
  <c r="T89"/>
  <c r="U89"/>
  <c r="Q90"/>
  <c r="R90"/>
  <c r="S90"/>
  <c r="T90"/>
  <c r="U90"/>
  <c r="Q91"/>
  <c r="R91"/>
  <c r="S91"/>
  <c r="T91"/>
  <c r="U91"/>
  <c r="Q92"/>
  <c r="R92"/>
  <c r="S92"/>
  <c r="T92"/>
  <c r="U92"/>
  <c r="Q93"/>
  <c r="R93"/>
  <c r="S93"/>
  <c r="T93"/>
  <c r="U93"/>
  <c r="Q94"/>
  <c r="R94"/>
  <c r="S94"/>
  <c r="T94"/>
  <c r="U94"/>
  <c r="Q95"/>
  <c r="R95"/>
  <c r="S95"/>
  <c r="T95"/>
  <c r="U95"/>
  <c r="Q96"/>
  <c r="R96"/>
  <c r="S96"/>
  <c r="T96"/>
  <c r="U96"/>
  <c r="U63"/>
  <c r="T63"/>
  <c r="S63"/>
  <c r="R63"/>
  <c r="Q63"/>
  <c r="Q52"/>
  <c r="R52"/>
  <c r="S52"/>
  <c r="T52"/>
  <c r="U52"/>
  <c r="Q53"/>
  <c r="R53"/>
  <c r="S53"/>
  <c r="T53"/>
  <c r="U53"/>
  <c r="Q54"/>
  <c r="R54"/>
  <c r="S54"/>
  <c r="T54"/>
  <c r="U54"/>
  <c r="Q55"/>
  <c r="R55"/>
  <c r="S55"/>
  <c r="T55"/>
  <c r="U55"/>
  <c r="Q56"/>
  <c r="R56"/>
  <c r="S56"/>
  <c r="T56"/>
  <c r="U56"/>
  <c r="Q57"/>
  <c r="R57"/>
  <c r="S57"/>
  <c r="T57"/>
  <c r="U57"/>
  <c r="Q58"/>
  <c r="R58"/>
  <c r="S58"/>
  <c r="T58"/>
  <c r="U58"/>
  <c r="Q59"/>
  <c r="R59"/>
  <c r="S59"/>
  <c r="T59"/>
  <c r="U59"/>
  <c r="Q60"/>
  <c r="R60"/>
  <c r="S60"/>
  <c r="T60"/>
  <c r="U60"/>
  <c r="Q61"/>
  <c r="R61"/>
  <c r="S61"/>
  <c r="T61"/>
  <c r="U61"/>
  <c r="U51"/>
  <c r="T51"/>
  <c r="S51"/>
  <c r="R51"/>
  <c r="Q51"/>
  <c r="Q46"/>
  <c r="R46"/>
  <c r="S46"/>
  <c r="T46"/>
  <c r="U46"/>
  <c r="U44"/>
  <c r="U43" s="1"/>
  <c r="U42" s="1"/>
  <c r="U41" s="1"/>
  <c r="T44"/>
  <c r="S44"/>
  <c r="R44"/>
  <c r="Q44"/>
  <c r="U40"/>
  <c r="T40"/>
  <c r="S40"/>
  <c r="R40"/>
  <c r="Q40"/>
  <c r="U39"/>
  <c r="U38" s="1"/>
  <c r="U37" s="1"/>
  <c r="T39"/>
  <c r="S39"/>
  <c r="R39"/>
  <c r="Q39"/>
  <c r="Q31"/>
  <c r="R31"/>
  <c r="S31"/>
  <c r="S29" s="1"/>
  <c r="T31"/>
  <c r="U31"/>
  <c r="Q32"/>
  <c r="R32"/>
  <c r="S32"/>
  <c r="T32"/>
  <c r="U32"/>
  <c r="U29" s="1"/>
  <c r="U28" s="1"/>
  <c r="Q33"/>
  <c r="R33"/>
  <c r="S33"/>
  <c r="T33"/>
  <c r="T29" s="1"/>
  <c r="T28" s="1"/>
  <c r="U33"/>
  <c r="Q34"/>
  <c r="R34"/>
  <c r="S34"/>
  <c r="T34"/>
  <c r="U34"/>
  <c r="Q35"/>
  <c r="R35"/>
  <c r="S35"/>
  <c r="T35"/>
  <c r="U35"/>
  <c r="Q36"/>
  <c r="R36"/>
  <c r="S36"/>
  <c r="T36"/>
  <c r="U36"/>
  <c r="U30"/>
  <c r="R30"/>
  <c r="S30"/>
  <c r="T30"/>
  <c r="Q30"/>
  <c r="T135"/>
  <c r="T134" s="1"/>
  <c r="T133" s="1"/>
  <c r="T130"/>
  <c r="T129" s="1"/>
  <c r="T128" s="1"/>
  <c r="S130"/>
  <c r="S129" s="1"/>
  <c r="S128" s="1"/>
  <c r="T115"/>
  <c r="T109"/>
  <c r="T43"/>
  <c r="T42" s="1"/>
  <c r="T41" s="1"/>
  <c r="S43"/>
  <c r="S42" s="1"/>
  <c r="S41" s="1"/>
  <c r="T38"/>
  <c r="T37" s="1"/>
  <c r="S38"/>
  <c r="S37" s="1"/>
  <c r="U135"/>
  <c r="U134" s="1"/>
  <c r="U133" s="1"/>
  <c r="U115"/>
  <c r="U50"/>
  <c r="K135"/>
  <c r="K134"/>
  <c r="K133" s="1"/>
  <c r="K129"/>
  <c r="K128" s="1"/>
  <c r="K114"/>
  <c r="K98"/>
  <c r="K97" s="1"/>
  <c r="K49"/>
  <c r="K48"/>
  <c r="K42"/>
  <c r="K41" s="1"/>
  <c r="K38"/>
  <c r="K37"/>
  <c r="K28"/>
  <c r="K27" s="1"/>
  <c r="K26" s="1"/>
  <c r="K25" s="1"/>
  <c r="K24" s="1"/>
  <c r="K23" s="1"/>
  <c r="K22"/>
  <c r="K21"/>
  <c r="K20" s="1"/>
  <c r="E135"/>
  <c r="E134" s="1"/>
  <c r="E133" s="1"/>
  <c r="E129"/>
  <c r="E128" s="1"/>
  <c r="E114"/>
  <c r="E98"/>
  <c r="E49"/>
  <c r="E48" s="1"/>
  <c r="E42"/>
  <c r="E41" s="1"/>
  <c r="E38"/>
  <c r="E37" s="1"/>
  <c r="E28"/>
  <c r="E27" s="1"/>
  <c r="E22"/>
  <c r="T127" l="1"/>
  <c r="T126" s="1"/>
  <c r="T125" s="1"/>
  <c r="T124" s="1"/>
  <c r="S127"/>
  <c r="S126" s="1"/>
  <c r="S125" s="1"/>
  <c r="S124" s="1"/>
  <c r="T114"/>
  <c r="S114"/>
  <c r="U114"/>
  <c r="U98"/>
  <c r="T98"/>
  <c r="U22"/>
  <c r="S99"/>
  <c r="S98" s="1"/>
  <c r="S62"/>
  <c r="T62"/>
  <c r="T22" s="1"/>
  <c r="S22"/>
  <c r="U49"/>
  <c r="U48" s="1"/>
  <c r="S50"/>
  <c r="S49" s="1"/>
  <c r="S48" s="1"/>
  <c r="T50"/>
  <c r="T27"/>
  <c r="T26" s="1"/>
  <c r="U27"/>
  <c r="U26" s="1"/>
  <c r="S28"/>
  <c r="S27" s="1"/>
  <c r="S26" s="1"/>
  <c r="S25" s="1"/>
  <c r="S24" s="1"/>
  <c r="T97"/>
  <c r="T21"/>
  <c r="U97"/>
  <c r="U127"/>
  <c r="U126" s="1"/>
  <c r="U125" s="1"/>
  <c r="U124" s="1"/>
  <c r="U21"/>
  <c r="U20" s="1"/>
  <c r="K127"/>
  <c r="K126" s="1"/>
  <c r="K125" s="1"/>
  <c r="K124" s="1"/>
  <c r="E97"/>
  <c r="E26"/>
  <c r="E25" s="1"/>
  <c r="E24" s="1"/>
  <c r="E127"/>
  <c r="E126" s="1"/>
  <c r="E125" s="1"/>
  <c r="E124" s="1"/>
  <c r="E21"/>
  <c r="E20" s="1"/>
  <c r="S97" l="1"/>
  <c r="S23" s="1"/>
  <c r="U25"/>
  <c r="U24" s="1"/>
  <c r="U23" s="1"/>
  <c r="T49"/>
  <c r="T48" s="1"/>
  <c r="T25" s="1"/>
  <c r="T24" s="1"/>
  <c r="T20"/>
  <c r="S21"/>
  <c r="S20" s="1"/>
  <c r="T23"/>
  <c r="E23"/>
  <c r="L135"/>
  <c r="L134"/>
  <c r="L133" s="1"/>
  <c r="L130"/>
  <c r="L129" s="1"/>
  <c r="L128" s="1"/>
  <c r="L120"/>
  <c r="L115"/>
  <c r="L114" s="1"/>
  <c r="L109"/>
  <c r="L99"/>
  <c r="L98" s="1"/>
  <c r="L97" s="1"/>
  <c r="L62"/>
  <c r="L50"/>
  <c r="L49" s="1"/>
  <c r="L48" s="1"/>
  <c r="L43"/>
  <c r="L42" s="1"/>
  <c r="L41" s="1"/>
  <c r="L38"/>
  <c r="L37"/>
  <c r="L29"/>
  <c r="L28" s="1"/>
  <c r="L27" s="1"/>
  <c r="L22"/>
  <c r="M135"/>
  <c r="M134" s="1"/>
  <c r="M133" s="1"/>
  <c r="M130"/>
  <c r="M129"/>
  <c r="M128" s="1"/>
  <c r="M120"/>
  <c r="M115"/>
  <c r="M114"/>
  <c r="M109"/>
  <c r="M98" s="1"/>
  <c r="M97" s="1"/>
  <c r="M99"/>
  <c r="M62"/>
  <c r="M49" s="1"/>
  <c r="M48" s="1"/>
  <c r="M50"/>
  <c r="M43"/>
  <c r="M42" s="1"/>
  <c r="M41" s="1"/>
  <c r="M38"/>
  <c r="M21" s="1"/>
  <c r="M29"/>
  <c r="M28"/>
  <c r="L127" l="1"/>
  <c r="L126" s="1"/>
  <c r="L125" s="1"/>
  <c r="L124" s="1"/>
  <c r="L26"/>
  <c r="L25" s="1"/>
  <c r="L24" s="1"/>
  <c r="L23" s="1"/>
  <c r="L21"/>
  <c r="L20" s="1"/>
  <c r="M127"/>
  <c r="M126" s="1"/>
  <c r="M125" s="1"/>
  <c r="M124" s="1"/>
  <c r="M20"/>
  <c r="M22"/>
  <c r="M37"/>
  <c r="M27" s="1"/>
  <c r="M26" s="1"/>
  <c r="M25" s="1"/>
  <c r="M24" s="1"/>
  <c r="M23" s="1"/>
  <c r="N135" l="1"/>
  <c r="N134" s="1"/>
  <c r="N133" s="1"/>
  <c r="R135"/>
  <c r="R134" s="1"/>
  <c r="R133" s="1"/>
  <c r="Q135"/>
  <c r="Q134" s="1"/>
  <c r="Q133" s="1"/>
  <c r="J135"/>
  <c r="J134" s="1"/>
  <c r="J133" s="1"/>
  <c r="I135"/>
  <c r="I134" s="1"/>
  <c r="I133" s="1"/>
  <c r="H135"/>
  <c r="H134" s="1"/>
  <c r="H133" s="1"/>
  <c r="G135"/>
  <c r="G134" s="1"/>
  <c r="G133" s="1"/>
  <c r="F135"/>
  <c r="F134" s="1"/>
  <c r="F133" s="1"/>
  <c r="H132"/>
  <c r="H130" s="1"/>
  <c r="H129" s="1"/>
  <c r="H128" s="1"/>
  <c r="P130"/>
  <c r="P129" s="1"/>
  <c r="P128" s="1"/>
  <c r="N130"/>
  <c r="N129" s="1"/>
  <c r="N128" s="1"/>
  <c r="R130"/>
  <c r="R129" s="1"/>
  <c r="R128" s="1"/>
  <c r="Q130"/>
  <c r="Q129" s="1"/>
  <c r="Q128" s="1"/>
  <c r="Q127" s="1"/>
  <c r="Q126" s="1"/>
  <c r="Q125" s="1"/>
  <c r="Q124" s="1"/>
  <c r="J130"/>
  <c r="J129" s="1"/>
  <c r="J128" s="1"/>
  <c r="I130"/>
  <c r="I129" s="1"/>
  <c r="I128" s="1"/>
  <c r="G130"/>
  <c r="G129" s="1"/>
  <c r="G128" s="1"/>
  <c r="F130"/>
  <c r="F129" s="1"/>
  <c r="F128" s="1"/>
  <c r="P120"/>
  <c r="R120"/>
  <c r="Q120"/>
  <c r="J120"/>
  <c r="I120"/>
  <c r="H120"/>
  <c r="G120"/>
  <c r="F120"/>
  <c r="O115"/>
  <c r="N115"/>
  <c r="R115"/>
  <c r="Q115"/>
  <c r="J115"/>
  <c r="I115"/>
  <c r="H115"/>
  <c r="G115"/>
  <c r="F115"/>
  <c r="O109"/>
  <c r="P109"/>
  <c r="R109"/>
  <c r="Q109"/>
  <c r="J109"/>
  <c r="I109"/>
  <c r="H109"/>
  <c r="G109"/>
  <c r="F109"/>
  <c r="O99"/>
  <c r="R99"/>
  <c r="Q99"/>
  <c r="N99"/>
  <c r="J99"/>
  <c r="I99"/>
  <c r="H99"/>
  <c r="G99"/>
  <c r="F99"/>
  <c r="N62"/>
  <c r="R62"/>
  <c r="Q62"/>
  <c r="J62"/>
  <c r="I62"/>
  <c r="H62"/>
  <c r="G62"/>
  <c r="F62"/>
  <c r="O50"/>
  <c r="N50"/>
  <c r="R50"/>
  <c r="Q50"/>
  <c r="J50"/>
  <c r="I50"/>
  <c r="H50"/>
  <c r="G50"/>
  <c r="G49" s="1"/>
  <c r="G48" s="1"/>
  <c r="F50"/>
  <c r="R43"/>
  <c r="R42" s="1"/>
  <c r="R41" s="1"/>
  <c r="Q43"/>
  <c r="Q42" s="1"/>
  <c r="Q41" s="1"/>
  <c r="O43"/>
  <c r="O42" s="1"/>
  <c r="O41" s="1"/>
  <c r="J43"/>
  <c r="J42" s="1"/>
  <c r="J41" s="1"/>
  <c r="I43"/>
  <c r="I42" s="1"/>
  <c r="I41" s="1"/>
  <c r="H43"/>
  <c r="G43"/>
  <c r="G42" s="1"/>
  <c r="G41" s="1"/>
  <c r="F43"/>
  <c r="F42" s="1"/>
  <c r="F41" s="1"/>
  <c r="H42"/>
  <c r="H41" s="1"/>
  <c r="P38"/>
  <c r="P37" s="1"/>
  <c r="R38"/>
  <c r="R37" s="1"/>
  <c r="Q38"/>
  <c r="Q37" s="1"/>
  <c r="O38"/>
  <c r="O37" s="1"/>
  <c r="J38"/>
  <c r="I38"/>
  <c r="I37" s="1"/>
  <c r="H38"/>
  <c r="H37" s="1"/>
  <c r="G38"/>
  <c r="G37" s="1"/>
  <c r="F38"/>
  <c r="N29"/>
  <c r="N28" s="1"/>
  <c r="O29"/>
  <c r="P29"/>
  <c r="P28" s="1"/>
  <c r="P27" s="1"/>
  <c r="R29"/>
  <c r="R28" s="1"/>
  <c r="Q29"/>
  <c r="Q28" s="1"/>
  <c r="J29"/>
  <c r="J28" s="1"/>
  <c r="I29"/>
  <c r="I28" s="1"/>
  <c r="H29"/>
  <c r="H28" s="1"/>
  <c r="G29"/>
  <c r="G28" s="1"/>
  <c r="F29"/>
  <c r="F28" s="1"/>
  <c r="J49" l="1"/>
  <c r="J48" s="1"/>
  <c r="F49"/>
  <c r="F48" s="1"/>
  <c r="F22"/>
  <c r="J22"/>
  <c r="G114"/>
  <c r="G21"/>
  <c r="H27"/>
  <c r="H26" s="1"/>
  <c r="G98"/>
  <c r="J127"/>
  <c r="J126" s="1"/>
  <c r="J125" s="1"/>
  <c r="J124" s="1"/>
  <c r="I21"/>
  <c r="F114"/>
  <c r="H114"/>
  <c r="R114"/>
  <c r="J114"/>
  <c r="G22"/>
  <c r="G27"/>
  <c r="G26" s="1"/>
  <c r="G25" s="1"/>
  <c r="G24" s="1"/>
  <c r="H49"/>
  <c r="H48" s="1"/>
  <c r="I98"/>
  <c r="I114"/>
  <c r="Q114"/>
  <c r="R98"/>
  <c r="Q49"/>
  <c r="Q48" s="1"/>
  <c r="Q27"/>
  <c r="Q26" s="1"/>
  <c r="R21"/>
  <c r="N127"/>
  <c r="N126" s="1"/>
  <c r="N125" s="1"/>
  <c r="N124" s="1"/>
  <c r="O98"/>
  <c r="I127"/>
  <c r="I126" s="1"/>
  <c r="I125" s="1"/>
  <c r="I124" s="1"/>
  <c r="Q21"/>
  <c r="N38"/>
  <c r="N37" s="1"/>
  <c r="N27" s="1"/>
  <c r="N43"/>
  <c r="N42" s="1"/>
  <c r="N41" s="1"/>
  <c r="H21"/>
  <c r="H98"/>
  <c r="Q98"/>
  <c r="P99"/>
  <c r="P98" s="1"/>
  <c r="O130"/>
  <c r="O129" s="1"/>
  <c r="O128" s="1"/>
  <c r="R127"/>
  <c r="R126" s="1"/>
  <c r="R125" s="1"/>
  <c r="R124" s="1"/>
  <c r="I27"/>
  <c r="I26" s="1"/>
  <c r="R27"/>
  <c r="R26" s="1"/>
  <c r="P43"/>
  <c r="P42" s="1"/>
  <c r="P41" s="1"/>
  <c r="P26" s="1"/>
  <c r="F98"/>
  <c r="J98"/>
  <c r="N109"/>
  <c r="N98" s="1"/>
  <c r="G127"/>
  <c r="G126" s="1"/>
  <c r="G125" s="1"/>
  <c r="G124" s="1"/>
  <c r="O28"/>
  <c r="O27" s="1"/>
  <c r="O26" s="1"/>
  <c r="O21"/>
  <c r="F37"/>
  <c r="F27" s="1"/>
  <c r="F26" s="1"/>
  <c r="F21"/>
  <c r="J37"/>
  <c r="J27" s="1"/>
  <c r="J26" s="1"/>
  <c r="J21"/>
  <c r="I49"/>
  <c r="I48" s="1"/>
  <c r="R49"/>
  <c r="R48" s="1"/>
  <c r="P50"/>
  <c r="H22"/>
  <c r="Q22"/>
  <c r="P62"/>
  <c r="O62"/>
  <c r="F127"/>
  <c r="F126" s="1"/>
  <c r="F125" s="1"/>
  <c r="F124" s="1"/>
  <c r="H127"/>
  <c r="H126" s="1"/>
  <c r="H125" s="1"/>
  <c r="H124" s="1"/>
  <c r="O120"/>
  <c r="O114" s="1"/>
  <c r="P135"/>
  <c r="P134" s="1"/>
  <c r="P133" s="1"/>
  <c r="P127" s="1"/>
  <c r="P126" s="1"/>
  <c r="P125" s="1"/>
  <c r="P124" s="1"/>
  <c r="N49"/>
  <c r="N48" s="1"/>
  <c r="I22"/>
  <c r="R22"/>
  <c r="P115"/>
  <c r="P114" s="1"/>
  <c r="N120"/>
  <c r="O135"/>
  <c r="O134" s="1"/>
  <c r="O133" s="1"/>
  <c r="I20" l="1"/>
  <c r="J97"/>
  <c r="G20"/>
  <c r="H25"/>
  <c r="H24" s="1"/>
  <c r="J25"/>
  <c r="J24" s="1"/>
  <c r="J23" s="1"/>
  <c r="F25"/>
  <c r="F24" s="1"/>
  <c r="G97"/>
  <c r="F20"/>
  <c r="F97"/>
  <c r="F23" s="1"/>
  <c r="J20"/>
  <c r="H20"/>
  <c r="I97"/>
  <c r="H97"/>
  <c r="H23" s="1"/>
  <c r="G23"/>
  <c r="P22"/>
  <c r="R97"/>
  <c r="I25"/>
  <c r="I24" s="1"/>
  <c r="I23" s="1"/>
  <c r="Q97"/>
  <c r="N22"/>
  <c r="O97"/>
  <c r="Q25"/>
  <c r="Q24" s="1"/>
  <c r="Q20"/>
  <c r="N21"/>
  <c r="R20"/>
  <c r="P97"/>
  <c r="R25"/>
  <c r="R24" s="1"/>
  <c r="N26"/>
  <c r="N25" s="1"/>
  <c r="N24" s="1"/>
  <c r="O127"/>
  <c r="O126" s="1"/>
  <c r="O125" s="1"/>
  <c r="O124" s="1"/>
  <c r="P21"/>
  <c r="N114"/>
  <c r="N97" s="1"/>
  <c r="O22"/>
  <c r="O20" s="1"/>
  <c r="O49"/>
  <c r="O48" s="1"/>
  <c r="O25" s="1"/>
  <c r="O24" s="1"/>
  <c r="P49"/>
  <c r="P48" s="1"/>
  <c r="P25" s="1"/>
  <c r="P24" s="1"/>
  <c r="P20" l="1"/>
  <c r="Q23"/>
  <c r="R23"/>
  <c r="O23"/>
  <c r="N20"/>
  <c r="P23"/>
  <c r="N23"/>
  <c r="B19"/>
  <c r="C19" s="1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</calcChain>
</file>

<file path=xl/sharedStrings.xml><?xml version="1.0" encoding="utf-8"?>
<sst xmlns="http://schemas.openxmlformats.org/spreadsheetml/2006/main" count="773" uniqueCount="329">
  <si>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</si>
  <si>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</si>
  <si>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</si>
  <si>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</si>
  <si>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</si>
  <si>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</si>
  <si>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</si>
  <si>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</si>
  <si>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</si>
  <si>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</si>
  <si>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</si>
  <si>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4</t>
  </si>
  <si>
    <t>Квартал</t>
  </si>
  <si>
    <t>Номер группы инвестиционных проектов</t>
  </si>
  <si>
    <t xml:space="preserve">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</si>
  <si>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</si>
  <si>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</si>
  <si>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</si>
  <si>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</si>
  <si>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от « 25 » апреля 2018 г. № 320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</si>
  <si>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</si>
  <si>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</si>
  <si>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</si>
  <si>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</si>
  <si>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</si>
  <si>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</si>
  <si>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</si>
  <si>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</si>
  <si>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</si>
  <si>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</si>
  <si>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</si>
  <si>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</si>
  <si>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</si>
  <si>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</si>
  <si>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</si>
  <si>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</si>
  <si>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</si>
  <si>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</si>
  <si>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</si>
  <si>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</si>
  <si>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</si>
  <si>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</si>
  <si>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</si>
  <si>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</si>
  <si>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</si>
  <si>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</si>
  <si>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</si>
  <si>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</si>
  <si>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</si>
  <si>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</si>
  <si>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</si>
  <si>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</si>
  <si>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</si>
  <si>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</si>
  <si>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</si>
  <si>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</si>
  <si>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</si>
  <si>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</si>
  <si>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</si>
  <si>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</si>
  <si>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</si>
  <si>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</si>
  <si>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</si>
  <si>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</si>
  <si>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</si>
  <si>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</si>
  <si>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</si>
  <si>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</si>
  <si>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</si>
  <si>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</si>
  <si>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</si>
  <si>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</si>
  <si>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</si>
  <si>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</si>
  <si>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</si>
  <si>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</si>
  <si>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</si>
  <si>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</si>
  <si>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</si>
  <si>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</si>
  <si>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</si>
  <si>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</si>
  <si>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</si>
  <si>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</si>
  <si>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</si>
  <si>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</si>
  <si>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</si>
  <si>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</si>
  <si>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</si>
  <si>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</si>
  <si>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</si>
  <si>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</si>
  <si>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</si>
  <si>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</si>
  <si>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</si>
  <si>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</si>
  <si>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</si>
  <si>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</si>
  <si>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</si>
  <si>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</si>
  <si>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</si>
  <si>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</si>
  <si>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</si>
  <si>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</si>
  <si>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</si>
  <si>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</si>
  <si>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</si>
  <si>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</si>
  <si>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</si>
  <si>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</si>
  <si>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</si>
  <si>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</si>
  <si>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</si>
  <si>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</si>
  <si>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</si>
  <si>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</si>
  <si>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</si>
  <si>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</si>
  <si>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</si>
  <si>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</si>
  <si>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</si>
  <si>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</si>
  <si>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</si>
  <si>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</si>
  <si>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</si>
  <si>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</si>
  <si>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</si>
  <si>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</si>
  <si>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</si>
  <si>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</si>
  <si>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</si>
  <si>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</si>
  <si>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</si>
  <si>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</si>
  <si>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</si>
  <si>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</si>
  <si>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</si>
  <si>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</si>
  <si>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</si>
  <si>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</si>
  <si>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</si>
  <si>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</si>
  <si>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</si>
  <si>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</si>
  <si>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</si>
  <si>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</si>
  <si>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</si>
  <si>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</si>
  <si>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</si>
  <si>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</si>
  <si>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</si>
  <si>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</si>
  <si>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</si>
  <si>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</si>
  <si>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</si>
  <si>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</si>
  <si>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</si>
  <si>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</si>
  <si>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</si>
  <si>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</si>
  <si>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</si>
  <si>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</si>
  <si>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</si>
  <si>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</si>
  <si>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</si>
  <si>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</si>
  <si>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</si>
  <si>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</si>
  <si>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</si>
  <si>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</si>
  <si>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</si>
  <si>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</si>
  <si>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</si>
  <si>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</si>
  <si>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</si>
  <si>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</si>
  <si>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</si>
  <si>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</si>
  <si>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</si>
  <si>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</si>
  <si>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</si>
  <si>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</si>
  <si>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</si>
  <si>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</si>
  <si>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</si>
  <si>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</si>
  <si>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</si>
  <si>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</si>
  <si>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</si>
  <si>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</si>
  <si>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</si>
  <si>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</si>
  <si>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</si>
  <si>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</si>
  <si>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</si>
  <si>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</si>
  <si>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</si>
  <si>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</si>
  <si>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</si>
  <si>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</si>
  <si>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</si>
  <si>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</si>
  <si>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</si>
  <si>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</si>
  <si>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</si>
  <si>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</si>
  <si>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</si>
  <si>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</si>
  <si>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</si>
  <si>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</si>
  <si>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</si>
  <si>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</si>
  <si>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</si>
  <si>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</si>
  <si>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</si>
  <si>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</si>
  <si>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</si>
  <si>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</si>
  <si>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</si>
  <si>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</si>
  <si>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</si>
  <si>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</si>
  <si>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</si>
  <si>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</si>
  <si>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</si>
  <si>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</si>
  <si>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</si>
  <si>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</si>
  <si>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</si>
  <si>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</si>
  <si>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</si>
  <si>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</si>
  <si>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</si>
  <si>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</si>
  <si>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</si>
  <si>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</si>
  <si>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</si>
  <si>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</si>
  <si>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</si>
  <si>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</si>
  <si>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</si>
  <si>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</si>
  <si>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</si>
  <si>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</si>
  <si>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</si>
  <si>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</si>
  <si>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</si>
  <si>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</si>
  <si>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</si>
  <si>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</si>
  <si>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</si>
  <si>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</si>
  <si>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</si>
  <si>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</si>
  <si>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</si>
  <si>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</si>
  <si>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</si>
  <si>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</si>
  <si>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</si>
  <si>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</si>
  <si>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</si>
  <si>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</si>
  <si>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</si>
  <si>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</si>
  <si>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</si>
  <si>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</si>
  <si>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</si>
  <si>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</si>
  <si>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</si>
  <si>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</si>
  <si>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</si>
  <si>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</si>
  <si>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</si>
  <si>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</si>
  <si>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</si>
  <si>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</si>
  <si>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</si>
  <si>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</si>
  <si>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</si>
  <si>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</si>
  <si>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</si>
  <si>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</si>
  <si>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</si>
  <si>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</si>
  <si>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</si>
  <si>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</si>
  <si>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</si>
  <si>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</si>
  <si>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</si>
  <si>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</si>
  <si>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</si>
  <si>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</si>
  <si>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</si>
  <si>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</si>
  <si>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</si>
  <si>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</si>
  <si>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</si>
  <si>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</si>
  <si>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</si>
  <si>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</si>
  <si>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</si>
  <si>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</si>
  <si>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</si>
  <si>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</si>
  <si>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</si>
  <si>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</si>
  <si>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</si>
  <si>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</si>
  <si>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</si>
  <si>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</si>
  <si>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</si>
  <si>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</si>
  <si>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</si>
  <si>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</si>
  <si>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</si>
  <si>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</si>
  <si>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</si>
  <si>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</si>
  <si>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</si>
  <si>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</si>
  <si>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</si>
  <si>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</si>
  <si>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r>
      <t xml:space="preserve">за год </t>
    </r>
    <r>
      <rPr>
        <b/>
        <u/>
        <sz val="14"/>
        <rFont val="Times New Roman"/>
        <family val="1"/>
        <charset val="204"/>
      </rPr>
      <t>2018</t>
    </r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</si>
  <si>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2018 год (год N)</t>
  </si>
  <si>
    <t>Год раскрытия информации: 2019  год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</si>
  <si>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</si>
  <si>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</si>
  <si>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>Отклонения от плановых показателей 2018 года (года N)</t>
  </si>
  <si>
    <t xml:space="preserve">уточнение по факту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</si>
</sst>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</cellStyleXfs>
  <cellXfs count="172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vertical="center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31" fillId="24" borderId="10" xfId="45" applyFont="1" applyFill="1" applyBorder="1" applyAlignment="1">
      <alignment horizontal="center" vertical="center" textRotation="90" wrapText="1"/>
    </xf>
    <xf numFmtId="0" fontId="33" fillId="0" borderId="0" xfId="55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5" applyFont="1" applyAlignment="1">
      <alignment vertical="center"/>
    </xf>
    <xf numFmtId="0" fontId="9" fillId="0" borderId="0" xfId="46" applyFont="1" applyBorder="1" applyAlignment="1"/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2" fillId="24" borderId="10" xfId="45" applyFont="1" applyFill="1" applyBorder="1" applyAlignment="1">
      <alignment horizontal="center"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15" xfId="37" applyFont="1" applyFill="1" applyBorder="1" applyAlignment="1">
      <alignment horizontal="left" wrapText="1"/>
    </xf>
    <xf numFmtId="0" fontId="32" fillId="0" borderId="10" xfId="45" applyFont="1" applyFill="1" applyBorder="1" applyAlignment="1">
      <alignment horizontal="center" vertical="center"/>
    </xf>
    <xf numFmtId="165" fontId="41" fillId="25" borderId="10" xfId="0" applyNumberFormat="1" applyFont="1" applyFill="1" applyBorder="1" applyAlignment="1">
      <alignment horizontal="center" vertical="center" wrapText="1"/>
    </xf>
    <xf numFmtId="165" fontId="41" fillId="25" borderId="10" xfId="0" applyNumberFormat="1" applyFont="1" applyFill="1" applyBorder="1" applyAlignment="1">
      <alignment horizontal="left" vertical="center" wrapText="1"/>
    </xf>
    <xf numFmtId="1" fontId="41" fillId="25" borderId="10" xfId="0" applyNumberFormat="1" applyFont="1" applyFill="1" applyBorder="1" applyAlignment="1">
      <alignment horizontal="center" vertical="center" wrapText="1"/>
    </xf>
    <xf numFmtId="0" fontId="41" fillId="26" borderId="10" xfId="0" applyFont="1" applyFill="1" applyBorder="1" applyAlignment="1">
      <alignment horizontal="left" vertical="center" wrapText="1"/>
    </xf>
    <xf numFmtId="0" fontId="41" fillId="26" borderId="10" xfId="0" applyFont="1" applyFill="1" applyBorder="1" applyAlignment="1">
      <alignment horizontal="center" vertical="center" wrapText="1"/>
    </xf>
    <xf numFmtId="165" fontId="41" fillId="26" borderId="10" xfId="0" applyNumberFormat="1" applyFont="1" applyFill="1" applyBorder="1" applyAlignment="1">
      <alignment horizontal="center" vertical="center" wrapText="1"/>
    </xf>
    <xf numFmtId="1" fontId="41" fillId="26" borderId="10" xfId="0" applyNumberFormat="1" applyFont="1" applyFill="1" applyBorder="1" applyAlignment="1">
      <alignment horizontal="center" vertical="center" wrapText="1"/>
    </xf>
    <xf numFmtId="165" fontId="41" fillId="27" borderId="10" xfId="0" applyNumberFormat="1" applyFont="1" applyFill="1" applyBorder="1" applyAlignment="1">
      <alignment horizontal="left" vertical="center" wrapText="1"/>
    </xf>
    <xf numFmtId="165" fontId="41" fillId="27" borderId="10" xfId="0" applyNumberFormat="1" applyFont="1" applyFill="1" applyBorder="1" applyAlignment="1">
      <alignment horizontal="center" vertical="center" wrapText="1"/>
    </xf>
    <xf numFmtId="1" fontId="41" fillId="27" borderId="10" xfId="0" applyNumberFormat="1" applyFont="1" applyFill="1" applyBorder="1" applyAlignment="1">
      <alignment horizontal="center" vertical="center" wrapText="1"/>
    </xf>
    <xf numFmtId="0" fontId="41" fillId="25" borderId="10" xfId="0" applyNumberFormat="1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left" vertical="center" wrapText="1"/>
    </xf>
    <xf numFmtId="0" fontId="41" fillId="25" borderId="10" xfId="0" applyFont="1" applyFill="1" applyBorder="1" applyAlignment="1">
      <alignment horizontal="center" vertical="center" wrapText="1"/>
    </xf>
    <xf numFmtId="49" fontId="41" fillId="25" borderId="10" xfId="0" applyNumberFormat="1" applyFont="1" applyFill="1" applyBorder="1" applyAlignment="1">
      <alignment horizontal="center" vertical="center" wrapText="1"/>
    </xf>
    <xf numFmtId="165" fontId="41" fillId="25" borderId="10" xfId="622" applyNumberFormat="1" applyFont="1" applyFill="1" applyBorder="1" applyAlignment="1" applyProtection="1">
      <alignment horizontal="left" vertical="center" wrapText="1"/>
      <protection locked="0"/>
    </xf>
    <xf numFmtId="165" fontId="41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41" fillId="26" borderId="10" xfId="0" applyNumberFormat="1" applyFont="1" applyFill="1" applyBorder="1" applyAlignment="1">
      <alignment horizontal="center" vertical="center" wrapText="1"/>
    </xf>
    <xf numFmtId="165" fontId="41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26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165" fontId="33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33" fillId="0" borderId="10" xfId="0" applyNumberFormat="1" applyFont="1" applyFill="1" applyBorder="1" applyAlignment="1">
      <alignment horizontal="center" vertical="center" wrapText="1"/>
    </xf>
    <xf numFmtId="1" fontId="33" fillId="0" borderId="10" xfId="0" applyNumberFormat="1" applyFont="1" applyFill="1" applyBorder="1" applyAlignment="1">
      <alignment horizontal="center" vertical="center" wrapText="1"/>
    </xf>
    <xf numFmtId="165" fontId="31" fillId="0" borderId="10" xfId="45" applyNumberFormat="1" applyFont="1" applyFill="1" applyBorder="1" applyAlignment="1">
      <alignment horizontal="center" vertical="center"/>
    </xf>
    <xf numFmtId="49" fontId="33" fillId="24" borderId="10" xfId="0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24" borderId="10" xfId="0" applyFont="1" applyFill="1" applyBorder="1" applyAlignment="1">
      <alignment horizontal="center" vertical="center" wrapText="1"/>
    </xf>
    <xf numFmtId="165" fontId="33" fillId="24" borderId="10" xfId="0" applyNumberFormat="1" applyFont="1" applyFill="1" applyBorder="1" applyAlignment="1">
      <alignment horizontal="center" vertical="center" wrapText="1"/>
    </xf>
    <xf numFmtId="1" fontId="41" fillId="25" borderId="12" xfId="0" applyNumberFormat="1" applyFont="1" applyFill="1" applyBorder="1" applyAlignment="1">
      <alignment horizontal="center" vertical="center" wrapText="1"/>
    </xf>
    <xf numFmtId="165" fontId="41" fillId="30" borderId="10" xfId="622" applyNumberFormat="1" applyFont="1" applyFill="1" applyBorder="1" applyAlignment="1" applyProtection="1">
      <alignment horizontal="left" vertical="center" wrapText="1"/>
      <protection locked="0"/>
    </xf>
    <xf numFmtId="165" fontId="33" fillId="25" borderId="10" xfId="0" applyNumberFormat="1" applyFont="1" applyFill="1" applyBorder="1" applyAlignment="1">
      <alignment horizontal="center" vertical="center" wrapText="1"/>
    </xf>
    <xf numFmtId="1" fontId="33" fillId="25" borderId="12" xfId="0" applyNumberFormat="1" applyFont="1" applyFill="1" applyBorder="1" applyAlignment="1">
      <alignment horizontal="center" vertical="center" wrapText="1"/>
    </xf>
    <xf numFmtId="49" fontId="41" fillId="26" borderId="10" xfId="0" applyNumberFormat="1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 wrapText="1"/>
    </xf>
    <xf numFmtId="165" fontId="41" fillId="24" borderId="10" xfId="0" applyNumberFormat="1" applyFont="1" applyFill="1" applyBorder="1" applyAlignment="1">
      <alignment horizontal="left" vertical="center" wrapText="1"/>
    </xf>
    <xf numFmtId="0" fontId="41" fillId="24" borderId="10" xfId="0" applyFont="1" applyFill="1" applyBorder="1" applyAlignment="1">
      <alignment horizontal="center" vertical="center" wrapText="1"/>
    </xf>
    <xf numFmtId="165" fontId="33" fillId="24" borderId="10" xfId="0" applyNumberFormat="1" applyFont="1" applyFill="1" applyBorder="1" applyAlignment="1">
      <alignment horizontal="left" vertical="center" wrapText="1"/>
    </xf>
    <xf numFmtId="0" fontId="42" fillId="0" borderId="10" xfId="0" applyFont="1" applyFill="1" applyBorder="1" applyAlignment="1">
      <alignment vertical="center" wrapText="1"/>
    </xf>
    <xf numFmtId="0" fontId="42" fillId="0" borderId="0" xfId="37" applyFont="1"/>
    <xf numFmtId="165" fontId="41" fillId="31" borderId="10" xfId="622" applyNumberFormat="1" applyFont="1" applyFill="1" applyBorder="1" applyAlignment="1" applyProtection="1">
      <alignment horizontal="left" vertical="center" wrapText="1"/>
      <protection locked="0"/>
    </xf>
    <xf numFmtId="165" fontId="33" fillId="24" borderId="10" xfId="622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horizontal="left" vertical="center" wrapText="1"/>
    </xf>
    <xf numFmtId="0" fontId="41" fillId="27" borderId="10" xfId="0" applyNumberFormat="1" applyFont="1" applyFill="1" applyBorder="1" applyAlignment="1">
      <alignment horizontal="center" vertical="center" wrapText="1"/>
    </xf>
    <xf numFmtId="165" fontId="41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41" fillId="27" borderId="10" xfId="0" applyFont="1" applyFill="1" applyBorder="1" applyAlignment="1">
      <alignment horizontal="center" vertical="center" wrapText="1"/>
    </xf>
    <xf numFmtId="49" fontId="42" fillId="24" borderId="10" xfId="0" applyNumberFormat="1" applyFont="1" applyFill="1" applyBorder="1" applyAlignment="1">
      <alignment horizontal="center" vertical="center" wrapText="1"/>
    </xf>
    <xf numFmtId="0" fontId="42" fillId="24" borderId="10" xfId="0" applyFont="1" applyFill="1" applyBorder="1" applyAlignment="1">
      <alignment horizontal="left" vertical="center" wrapText="1"/>
    </xf>
    <xf numFmtId="0" fontId="42" fillId="24" borderId="10" xfId="0" applyFont="1" applyFill="1" applyBorder="1" applyAlignment="1">
      <alignment horizontal="center" vertical="center" wrapText="1"/>
    </xf>
    <xf numFmtId="0" fontId="42" fillId="0" borderId="10" xfId="37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wrapText="1"/>
    </xf>
    <xf numFmtId="165" fontId="42" fillId="0" borderId="10" xfId="45" applyNumberFormat="1" applyFont="1" applyFill="1" applyBorder="1" applyAlignment="1">
      <alignment horizontal="center" vertical="center"/>
    </xf>
    <xf numFmtId="0" fontId="42" fillId="0" borderId="10" xfId="45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vertical="center" wrapText="1"/>
    </xf>
    <xf numFmtId="0" fontId="42" fillId="24" borderId="10" xfId="0" applyNumberFormat="1" applyFont="1" applyFill="1" applyBorder="1" applyAlignment="1">
      <alignment horizontal="center" vertical="center" wrapText="1"/>
    </xf>
    <xf numFmtId="0" fontId="33" fillId="24" borderId="10" xfId="0" applyNumberFormat="1" applyFont="1" applyFill="1" applyBorder="1" applyAlignment="1">
      <alignment horizontal="center" vertical="center" wrapText="1"/>
    </xf>
    <xf numFmtId="0" fontId="41" fillId="27" borderId="10" xfId="0" applyFont="1" applyFill="1" applyBorder="1" applyAlignment="1">
      <alignment horizontal="left" vertical="center" wrapText="1"/>
    </xf>
    <xf numFmtId="49" fontId="42" fillId="24" borderId="25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0" fontId="41" fillId="25" borderId="10" xfId="0" applyFont="1" applyFill="1" applyBorder="1" applyAlignment="1">
      <alignment horizontal="left" wrapText="1"/>
    </xf>
    <xf numFmtId="165" fontId="42" fillId="24" borderId="10" xfId="622" applyNumberFormat="1" applyFont="1" applyFill="1" applyBorder="1" applyAlignment="1">
      <alignment horizontal="left" vertical="center" wrapText="1"/>
    </xf>
    <xf numFmtId="165" fontId="42" fillId="24" borderId="10" xfId="622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left" wrapText="1"/>
    </xf>
    <xf numFmtId="0" fontId="9" fillId="0" borderId="22" xfId="37" applyFont="1" applyFill="1" applyBorder="1"/>
    <xf numFmtId="165" fontId="33" fillId="0" borderId="10" xfId="37" applyNumberFormat="1" applyFont="1" applyFill="1" applyBorder="1" applyAlignment="1">
      <alignment horizontal="center" vertical="center" wrapText="1"/>
    </xf>
    <xf numFmtId="165" fontId="33" fillId="0" borderId="18" xfId="37" applyNumberFormat="1" applyFont="1" applyFill="1" applyBorder="1" applyAlignment="1">
      <alignment horizontal="center" vertical="center" wrapText="1"/>
    </xf>
    <xf numFmtId="0" fontId="33" fillId="0" borderId="24" xfId="37" applyFont="1" applyFill="1" applyBorder="1" applyAlignment="1">
      <alignment horizontal="center" vertical="center" wrapText="1"/>
    </xf>
    <xf numFmtId="0" fontId="33" fillId="0" borderId="18" xfId="37" applyFont="1" applyFill="1" applyBorder="1" applyAlignment="1">
      <alignment horizontal="center" vertical="center" wrapText="1"/>
    </xf>
    <xf numFmtId="1" fontId="33" fillId="0" borderId="18" xfId="37" applyNumberFormat="1" applyFont="1" applyFill="1" applyBorder="1" applyAlignment="1">
      <alignment horizontal="center" vertical="center" wrapText="1"/>
    </xf>
    <xf numFmtId="165" fontId="33" fillId="0" borderId="18" xfId="37" applyNumberFormat="1" applyFont="1" applyFill="1" applyBorder="1" applyAlignment="1">
      <alignment horizontal="center" vertical="center"/>
    </xf>
    <xf numFmtId="1" fontId="42" fillId="0" borderId="10" xfId="0" applyNumberFormat="1" applyFont="1" applyFill="1" applyBorder="1" applyAlignment="1">
      <alignment horizontal="center" vertical="center" wrapText="1"/>
    </xf>
    <xf numFmtId="1" fontId="33" fillId="0" borderId="10" xfId="37" applyNumberFormat="1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center" vertical="center" wrapText="1"/>
    </xf>
    <xf numFmtId="165" fontId="41" fillId="25" borderId="12" xfId="0" applyNumberFormat="1" applyFont="1" applyFill="1" applyBorder="1" applyAlignment="1">
      <alignment horizontal="center" vertical="center" wrapText="1"/>
    </xf>
    <xf numFmtId="0" fontId="41" fillId="26" borderId="12" xfId="0" applyFont="1" applyFill="1" applyBorder="1" applyAlignment="1">
      <alignment horizontal="center" vertical="center" wrapText="1"/>
    </xf>
    <xf numFmtId="165" fontId="41" fillId="27" borderId="12" xfId="0" applyNumberFormat="1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165" fontId="41" fillId="26" borderId="12" xfId="0" applyNumberFormat="1" applyFont="1" applyFill="1" applyBorder="1" applyAlignment="1">
      <alignment horizontal="center" vertical="center" wrapText="1"/>
    </xf>
    <xf numFmtId="0" fontId="42" fillId="0" borderId="12" xfId="37" applyFont="1" applyFill="1" applyBorder="1" applyAlignment="1">
      <alignment horizontal="center" vertical="center" wrapText="1"/>
    </xf>
    <xf numFmtId="0" fontId="33" fillId="0" borderId="12" xfId="37" applyFont="1" applyFill="1" applyBorder="1" applyAlignment="1">
      <alignment horizontal="center" vertical="center" wrapText="1"/>
    </xf>
    <xf numFmtId="0" fontId="41" fillId="25" borderId="12" xfId="0" applyFont="1" applyFill="1" applyBorder="1" applyAlignment="1">
      <alignment horizontal="center" vertical="center" wrapText="1"/>
    </xf>
    <xf numFmtId="165" fontId="42" fillId="24" borderId="12" xfId="0" applyNumberFormat="1" applyFont="1" applyFill="1" applyBorder="1" applyAlignment="1">
      <alignment horizontal="center" vertical="center" wrapText="1"/>
    </xf>
    <xf numFmtId="1" fontId="31" fillId="0" borderId="10" xfId="45" applyNumberFormat="1" applyFont="1" applyFill="1" applyBorder="1" applyAlignment="1">
      <alignment horizontal="center" vertical="center"/>
    </xf>
    <xf numFmtId="165" fontId="33" fillId="0" borderId="11" xfId="37" applyNumberFormat="1" applyFont="1" applyFill="1" applyBorder="1" applyAlignment="1">
      <alignment horizontal="center" vertical="center" wrapText="1"/>
    </xf>
    <xf numFmtId="0" fontId="0" fillId="0" borderId="13" xfId="0" applyFill="1" applyBorder="1"/>
    <xf numFmtId="165" fontId="33" fillId="0" borderId="11" xfId="0" applyNumberFormat="1" applyFont="1" applyFill="1" applyBorder="1" applyAlignment="1">
      <alignment horizontal="center" vertical="center" wrapText="1"/>
    </xf>
    <xf numFmtId="165" fontId="33" fillId="0" borderId="13" xfId="0" applyNumberFormat="1" applyFont="1" applyFill="1" applyBorder="1" applyAlignment="1">
      <alignment horizontal="center" vertical="center" wrapText="1"/>
    </xf>
    <xf numFmtId="165" fontId="42" fillId="0" borderId="11" xfId="0" applyNumberFormat="1" applyFont="1" applyFill="1" applyBorder="1" applyAlignment="1">
      <alignment horizontal="center" vertical="center" wrapText="1"/>
    </xf>
    <xf numFmtId="165" fontId="42" fillId="0" borderId="13" xfId="0" applyNumberFormat="1" applyFont="1" applyFill="1" applyBorder="1" applyAlignment="1">
      <alignment horizontal="center" vertical="center" wrapText="1"/>
    </xf>
    <xf numFmtId="0" fontId="42" fillId="0" borderId="12" xfId="37" applyFont="1" applyFill="1" applyBorder="1" applyAlignment="1">
      <alignment horizontal="center" vertical="center" wrapText="1"/>
    </xf>
    <xf numFmtId="1" fontId="31" fillId="0" borderId="11" xfId="45" applyNumberFormat="1" applyFont="1" applyFill="1" applyBorder="1" applyAlignment="1">
      <alignment horizontal="center" vertical="center"/>
    </xf>
    <xf numFmtId="1" fontId="31" fillId="0" borderId="13" xfId="45" applyNumberFormat="1" applyFont="1" applyFill="1" applyBorder="1" applyAlignment="1">
      <alignment horizontal="center" vertical="center"/>
    </xf>
    <xf numFmtId="49" fontId="42" fillId="24" borderId="11" xfId="0" applyNumberFormat="1" applyFont="1" applyFill="1" applyBorder="1" applyAlignment="1">
      <alignment horizontal="center" vertical="center" wrapText="1"/>
    </xf>
    <xf numFmtId="49" fontId="42" fillId="24" borderId="13" xfId="0" applyNumberFormat="1" applyFont="1" applyFill="1" applyBorder="1" applyAlignment="1">
      <alignment horizontal="center" vertical="center" wrapText="1"/>
    </xf>
    <xf numFmtId="0" fontId="42" fillId="24" borderId="11" xfId="0" applyFont="1" applyFill="1" applyBorder="1" applyAlignment="1">
      <alignment horizontal="center" vertical="center" wrapText="1"/>
    </xf>
    <xf numFmtId="0" fontId="42" fillId="24" borderId="13" xfId="0" applyFont="1" applyFill="1" applyBorder="1" applyAlignment="1">
      <alignment horizontal="center" vertical="center" wrapText="1"/>
    </xf>
    <xf numFmtId="0" fontId="42" fillId="0" borderId="11" xfId="37" applyFont="1" applyFill="1" applyBorder="1" applyAlignment="1">
      <alignment horizontal="center" vertical="center" wrapText="1"/>
    </xf>
    <xf numFmtId="0" fontId="42" fillId="0" borderId="13" xfId="37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wrapText="1"/>
    </xf>
    <xf numFmtId="1" fontId="42" fillId="0" borderId="16" xfId="0" applyNumberFormat="1" applyFont="1" applyFill="1" applyBorder="1" applyAlignment="1">
      <alignment horizontal="center" vertical="center" wrapText="1"/>
    </xf>
    <xf numFmtId="1" fontId="42" fillId="0" borderId="14" xfId="0" applyNumberFormat="1" applyFont="1" applyFill="1" applyBorder="1" applyAlignment="1">
      <alignment horizontal="center" vertical="center" wrapText="1"/>
    </xf>
    <xf numFmtId="1" fontId="42" fillId="0" borderId="11" xfId="0" applyNumberFormat="1" applyFont="1" applyFill="1" applyBorder="1" applyAlignment="1">
      <alignment horizontal="center" vertical="center" wrapText="1"/>
    </xf>
    <xf numFmtId="1" fontId="42" fillId="0" borderId="13" xfId="0" applyNumberFormat="1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1" fontId="33" fillId="0" borderId="11" xfId="0" applyNumberFormat="1" applyFont="1" applyFill="1" applyBorder="1" applyAlignment="1">
      <alignment horizontal="center" vertical="center" wrapText="1"/>
    </xf>
    <xf numFmtId="1" fontId="33" fillId="0" borderId="13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33" fillId="0" borderId="0" xfId="55" applyFont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33" fillId="0" borderId="16" xfId="0" applyNumberFormat="1" applyFont="1" applyFill="1" applyBorder="1" applyAlignment="1">
      <alignment horizontal="center" vertical="center" wrapText="1"/>
    </xf>
    <xf numFmtId="1" fontId="33" fillId="0" borderId="14" xfId="0" applyNumberFormat="1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9" fillId="0" borderId="21" xfId="46" applyFont="1" applyFill="1" applyBorder="1" applyAlignment="1">
      <alignment horizontal="center" wrapText="1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7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1" fillId="0" borderId="12" xfId="45" applyFont="1" applyFill="1" applyBorder="1" applyAlignment="1">
      <alignment horizontal="center" vertical="center" wrapText="1"/>
    </xf>
    <xf numFmtId="0" fontId="31" fillId="0" borderId="2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16" xfId="45" applyFont="1" applyFill="1" applyBorder="1" applyAlignment="1">
      <alignment horizontal="center" vertical="center" wrapText="1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22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3" xfId="45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S145"/>
  <sheetViews>
    <sheetView tabSelected="1" view="pageBreakPreview" zoomScale="60" workbookViewId="0">
      <selection activeCell="V131" sqref="V131"/>
    </sheetView>
  </sheetViews>
  <sheetFormatPr defaultRowHeight="15.75"/>
  <cols>
    <col min="1" max="1" width="14.25" style="4" customWidth="1"/>
    <col min="2" max="2" width="34" style="4" customWidth="1"/>
    <col min="3" max="3" width="18.75" style="4" customWidth="1"/>
    <col min="4" max="4" width="31.25" style="4" customWidth="1"/>
    <col min="5" max="16" width="7.75" style="4" customWidth="1"/>
    <col min="17" max="21" width="6.375" style="4" customWidth="1"/>
    <col min="22" max="22" width="36.625" style="4" customWidth="1"/>
    <col min="23" max="16384" width="9" style="4"/>
  </cols>
  <sheetData>
    <row r="1" spans="1:45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11" t="s">
        <v>11</v>
      </c>
      <c r="W1" s="5"/>
      <c r="X1" s="7"/>
      <c r="Z1" s="1"/>
    </row>
    <row r="2" spans="1:45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14" t="s">
        <v>0</v>
      </c>
      <c r="W2" s="5"/>
      <c r="X2" s="7"/>
      <c r="Z2" s="1"/>
    </row>
    <row r="3" spans="1:45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14" t="s">
        <v>19</v>
      </c>
      <c r="W3" s="5"/>
      <c r="X3" s="7"/>
      <c r="Z3" s="1"/>
    </row>
    <row r="4" spans="1:45" s="10" customFormat="1" ht="40.5" customHeight="1">
      <c r="A4" s="141" t="s">
        <v>18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23"/>
      <c r="X4" s="23"/>
      <c r="Y4" s="23"/>
      <c r="Z4" s="23"/>
      <c r="AA4" s="23"/>
      <c r="AB4" s="23"/>
      <c r="AC4" s="23"/>
    </row>
    <row r="5" spans="1:45" s="6" customFormat="1" ht="18.75">
      <c r="A5" s="142" t="s">
        <v>322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8"/>
      <c r="X5" s="18"/>
      <c r="Y5" s="18"/>
      <c r="Z5" s="18"/>
      <c r="AA5" s="18"/>
      <c r="AB5" s="18"/>
      <c r="AC5" s="18"/>
      <c r="AD5" s="18"/>
    </row>
    <row r="6" spans="1:45" s="6" customFormat="1" ht="18.7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spans="1:45" s="6" customFormat="1" ht="18.75">
      <c r="A7" s="142" t="s">
        <v>325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8"/>
      <c r="X7" s="18"/>
      <c r="Y7" s="18"/>
      <c r="Z7" s="18"/>
      <c r="AA7" s="18"/>
      <c r="AB7" s="18"/>
      <c r="AC7" s="18"/>
    </row>
    <row r="8" spans="1:45">
      <c r="A8" s="144" t="s">
        <v>14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2"/>
      <c r="X8" s="12"/>
      <c r="Y8" s="12"/>
      <c r="Z8" s="12"/>
      <c r="AA8" s="12"/>
      <c r="AB8" s="12"/>
      <c r="AC8" s="12"/>
    </row>
    <row r="9" spans="1:4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5" ht="18.75">
      <c r="A10" s="143" t="s">
        <v>324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20"/>
      <c r="X10" s="20"/>
      <c r="Y10" s="20"/>
      <c r="Z10" s="20"/>
      <c r="AA10" s="20"/>
      <c r="AB10" s="20"/>
      <c r="AC10" s="20"/>
    </row>
    <row r="11" spans="1:45" ht="18.75">
      <c r="AC11" s="14"/>
    </row>
    <row r="12" spans="1:45" ht="18.75">
      <c r="A12" s="149" t="s">
        <v>326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9"/>
      <c r="X12" s="9"/>
      <c r="Y12" s="9"/>
      <c r="Z12" s="21"/>
      <c r="AA12" s="21"/>
      <c r="AB12" s="21"/>
      <c r="AC12" s="21"/>
    </row>
    <row r="13" spans="1:45">
      <c r="A13" s="144" t="s">
        <v>20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2"/>
      <c r="X13" s="12"/>
      <c r="Y13" s="12"/>
      <c r="Z13" s="12"/>
      <c r="AA13" s="12"/>
      <c r="AB13" s="12"/>
      <c r="AC13" s="12"/>
    </row>
    <row r="14" spans="1:4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24"/>
      <c r="X14" s="24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5"/>
      <c r="AO14" s="25"/>
      <c r="AP14" s="25"/>
      <c r="AQ14" s="25"/>
      <c r="AR14" s="25"/>
      <c r="AS14" s="25"/>
    </row>
    <row r="15" spans="1:45" ht="22.5" customHeight="1">
      <c r="A15" s="151" t="s">
        <v>13</v>
      </c>
      <c r="B15" s="154" t="s">
        <v>9</v>
      </c>
      <c r="C15" s="154" t="s">
        <v>4</v>
      </c>
      <c r="D15" s="156" t="s">
        <v>17</v>
      </c>
      <c r="E15" s="163" t="s">
        <v>323</v>
      </c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5"/>
      <c r="Q15" s="163" t="s">
        <v>327</v>
      </c>
      <c r="R15" s="164"/>
      <c r="S15" s="164"/>
      <c r="T15" s="164"/>
      <c r="U15" s="165"/>
      <c r="V15" s="155" t="s">
        <v>5</v>
      </c>
      <c r="W15" s="5"/>
      <c r="X15" s="5"/>
    </row>
    <row r="16" spans="1:45" ht="22.5" customHeight="1">
      <c r="A16" s="152"/>
      <c r="B16" s="154"/>
      <c r="C16" s="154"/>
      <c r="D16" s="157"/>
      <c r="E16" s="166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8"/>
      <c r="Q16" s="169"/>
      <c r="R16" s="170"/>
      <c r="S16" s="170"/>
      <c r="T16" s="170"/>
      <c r="U16" s="171"/>
      <c r="V16" s="155"/>
      <c r="W16" s="5"/>
      <c r="X16" s="5"/>
    </row>
    <row r="17" spans="1:34" ht="24" customHeight="1">
      <c r="A17" s="152"/>
      <c r="B17" s="154"/>
      <c r="C17" s="154"/>
      <c r="D17" s="157"/>
      <c r="E17" s="159" t="s">
        <v>6</v>
      </c>
      <c r="F17" s="159"/>
      <c r="G17" s="159"/>
      <c r="H17" s="159"/>
      <c r="I17" s="159"/>
      <c r="J17" s="159"/>
      <c r="K17" s="160" t="s">
        <v>7</v>
      </c>
      <c r="L17" s="161"/>
      <c r="M17" s="161"/>
      <c r="N17" s="161"/>
      <c r="O17" s="161"/>
      <c r="P17" s="162"/>
      <c r="Q17" s="166"/>
      <c r="R17" s="167"/>
      <c r="S17" s="167"/>
      <c r="T17" s="167"/>
      <c r="U17" s="168"/>
      <c r="V17" s="155"/>
      <c r="W17" s="5"/>
      <c r="X17" s="5"/>
    </row>
    <row r="18" spans="1:34" ht="75.75" customHeight="1">
      <c r="A18" s="153"/>
      <c r="B18" s="154"/>
      <c r="C18" s="154"/>
      <c r="D18" s="158"/>
      <c r="E18" s="16" t="s">
        <v>12</v>
      </c>
      <c r="F18" s="15" t="s">
        <v>2</v>
      </c>
      <c r="G18" s="15" t="s">
        <v>3</v>
      </c>
      <c r="H18" s="8" t="s">
        <v>10</v>
      </c>
      <c r="I18" s="15" t="s">
        <v>1</v>
      </c>
      <c r="J18" s="15" t="s">
        <v>8</v>
      </c>
      <c r="K18" s="16" t="s">
        <v>12</v>
      </c>
      <c r="L18" s="15" t="s">
        <v>2</v>
      </c>
      <c r="M18" s="15" t="s">
        <v>3</v>
      </c>
      <c r="N18" s="8" t="s">
        <v>10</v>
      </c>
      <c r="O18" s="15" t="s">
        <v>1</v>
      </c>
      <c r="P18" s="15" t="s">
        <v>8</v>
      </c>
      <c r="Q18" s="15" t="s">
        <v>2</v>
      </c>
      <c r="R18" s="15" t="s">
        <v>3</v>
      </c>
      <c r="S18" s="8" t="s">
        <v>10</v>
      </c>
      <c r="T18" s="15" t="s">
        <v>1</v>
      </c>
      <c r="U18" s="15" t="s">
        <v>8</v>
      </c>
      <c r="V18" s="155"/>
      <c r="W18" s="5"/>
      <c r="X18" s="5"/>
    </row>
    <row r="19" spans="1:34">
      <c r="A19" s="13">
        <v>1</v>
      </c>
      <c r="B19" s="13">
        <f t="shared" ref="B19:V19" si="0">A19+1</f>
        <v>2</v>
      </c>
      <c r="C19" s="13">
        <f t="shared" si="0"/>
        <v>3</v>
      </c>
      <c r="D19" s="26">
        <f t="shared" si="0"/>
        <v>4</v>
      </c>
      <c r="E19" s="26">
        <f t="shared" si="0"/>
        <v>5</v>
      </c>
      <c r="F19" s="26">
        <f t="shared" si="0"/>
        <v>6</v>
      </c>
      <c r="G19" s="26">
        <f t="shared" si="0"/>
        <v>7</v>
      </c>
      <c r="H19" s="26">
        <f t="shared" si="0"/>
        <v>8</v>
      </c>
      <c r="I19" s="26">
        <f t="shared" si="0"/>
        <v>9</v>
      </c>
      <c r="J19" s="26">
        <f t="shared" si="0"/>
        <v>10</v>
      </c>
      <c r="K19" s="26">
        <f t="shared" si="0"/>
        <v>11</v>
      </c>
      <c r="L19" s="26">
        <f t="shared" si="0"/>
        <v>12</v>
      </c>
      <c r="M19" s="13">
        <f t="shared" si="0"/>
        <v>13</v>
      </c>
      <c r="N19" s="13">
        <f t="shared" si="0"/>
        <v>14</v>
      </c>
      <c r="O19" s="13">
        <f t="shared" si="0"/>
        <v>15</v>
      </c>
      <c r="P19" s="13">
        <f t="shared" si="0"/>
        <v>16</v>
      </c>
      <c r="Q19" s="13">
        <f t="shared" si="0"/>
        <v>17</v>
      </c>
      <c r="R19" s="13">
        <f t="shared" si="0"/>
        <v>18</v>
      </c>
      <c r="S19" s="13">
        <f t="shared" si="0"/>
        <v>19</v>
      </c>
      <c r="T19" s="13">
        <f t="shared" si="0"/>
        <v>20</v>
      </c>
      <c r="U19" s="13">
        <f t="shared" si="0"/>
        <v>21</v>
      </c>
      <c r="V19" s="29">
        <f t="shared" si="0"/>
        <v>22</v>
      </c>
      <c r="W19" s="98"/>
      <c r="X19" s="5"/>
    </row>
    <row r="20" spans="1:34" ht="31.5">
      <c r="A20" s="30"/>
      <c r="B20" s="31" t="s">
        <v>16</v>
      </c>
      <c r="C20" s="30" t="s">
        <v>21</v>
      </c>
      <c r="D20" s="30" t="s">
        <v>22</v>
      </c>
      <c r="E20" s="30" t="str">
        <f t="shared" ref="E20" si="1">IF(NOT(SUM(E21,E22)=0),SUM(E21,E22),"нд")</f>
        <v>нд</v>
      </c>
      <c r="F20" s="30">
        <f>SUM(F21,F22)</f>
        <v>0.1</v>
      </c>
      <c r="G20" s="30">
        <f t="shared" ref="G20:J20" si="2">SUM(G21,G22)</f>
        <v>0</v>
      </c>
      <c r="H20" s="30">
        <f t="shared" si="2"/>
        <v>3.4770000000000003</v>
      </c>
      <c r="I20" s="30">
        <f t="shared" si="2"/>
        <v>0</v>
      </c>
      <c r="J20" s="32">
        <f t="shared" si="2"/>
        <v>31</v>
      </c>
      <c r="K20" s="30" t="str">
        <f t="shared" ref="K20" si="3">IF(NOT(SUM(K21,K22)=0),SUM(K21,K22),"нд")</f>
        <v>нд</v>
      </c>
      <c r="L20" s="30">
        <f>SUM(L21,L22)</f>
        <v>0.1</v>
      </c>
      <c r="M20" s="30">
        <f>SUM(M21,M22)</f>
        <v>0</v>
      </c>
      <c r="N20" s="30">
        <f t="shared" ref="N20:P20" si="4">SUM(N21,N22)</f>
        <v>2.8559999999999999</v>
      </c>
      <c r="O20" s="30">
        <f t="shared" si="4"/>
        <v>0</v>
      </c>
      <c r="P20" s="32">
        <f t="shared" si="4"/>
        <v>31</v>
      </c>
      <c r="Q20" s="30">
        <f>SUM(Q21,Q22)</f>
        <v>0</v>
      </c>
      <c r="R20" s="30">
        <f t="shared" ref="R20:T20" si="5">SUM(R21,R22)</f>
        <v>0</v>
      </c>
      <c r="S20" s="30">
        <f t="shared" si="5"/>
        <v>-0.62100000000000033</v>
      </c>
      <c r="T20" s="30">
        <f t="shared" si="5"/>
        <v>0</v>
      </c>
      <c r="U20" s="32">
        <f t="shared" ref="U20" si="6">SUM(U21,U22)</f>
        <v>0</v>
      </c>
      <c r="V20" s="108" t="s">
        <v>22</v>
      </c>
      <c r="W20" s="97"/>
      <c r="X20" s="97"/>
      <c r="Y20" s="3"/>
      <c r="Z20" s="3"/>
      <c r="AA20" s="5"/>
      <c r="AG20" s="2"/>
    </row>
    <row r="21" spans="1:34" s="6" customFormat="1">
      <c r="A21" s="30"/>
      <c r="B21" s="33" t="s">
        <v>23</v>
      </c>
      <c r="C21" s="34" t="s">
        <v>21</v>
      </c>
      <c r="D21" s="34" t="s">
        <v>22</v>
      </c>
      <c r="E21" s="34" t="str">
        <f t="shared" ref="E21" si="7">IF(NOT(SUM(E29,E38,E43,E50,E99,E115)=0),SUM(E29,E38,E43,E50,E99,E115),"нд")</f>
        <v>нд</v>
      </c>
      <c r="F21" s="35">
        <f>SUM(F29,F38,F43,F50,F99,F115)</f>
        <v>0</v>
      </c>
      <c r="G21" s="35">
        <f t="shared" ref="G21:J21" si="8">SUM(G29,G38,G43,G50,G99,G115)</f>
        <v>0</v>
      </c>
      <c r="H21" s="35">
        <f t="shared" si="8"/>
        <v>0</v>
      </c>
      <c r="I21" s="35">
        <f t="shared" si="8"/>
        <v>0</v>
      </c>
      <c r="J21" s="36">
        <f t="shared" si="8"/>
        <v>5</v>
      </c>
      <c r="K21" s="34" t="str">
        <f t="shared" ref="K21" si="9">IF(NOT(SUM(K29,K38,K43,K50,K99,K115)=0),SUM(K29,K38,K43,K50,K99,K115),"нд")</f>
        <v>нд</v>
      </c>
      <c r="L21" s="35">
        <f>SUM(L29,L38,L43,L50,L99,L115)</f>
        <v>0</v>
      </c>
      <c r="M21" s="35">
        <f>SUM(M29,M38,M43,M50,M99,M115)</f>
        <v>0</v>
      </c>
      <c r="N21" s="35">
        <f t="shared" ref="N21:P21" si="10">SUM(N29,N38,N43,N50,N99,N115)</f>
        <v>0</v>
      </c>
      <c r="O21" s="35">
        <f t="shared" si="10"/>
        <v>0</v>
      </c>
      <c r="P21" s="36">
        <f t="shared" si="10"/>
        <v>5</v>
      </c>
      <c r="Q21" s="35">
        <f>SUM(Q29,Q38,Q43,Q50,Q99,Q115)</f>
        <v>0</v>
      </c>
      <c r="R21" s="35">
        <f t="shared" ref="R21:T21" si="11">SUM(R29,R38,R43,R50,R99,R115)</f>
        <v>0</v>
      </c>
      <c r="S21" s="35">
        <f t="shared" si="11"/>
        <v>0</v>
      </c>
      <c r="T21" s="35">
        <f t="shared" si="11"/>
        <v>0</v>
      </c>
      <c r="U21" s="36">
        <f t="shared" ref="U21" si="12">SUM(U29,U38,U43,U50,U99,U115)</f>
        <v>0</v>
      </c>
      <c r="V21" s="109" t="s">
        <v>22</v>
      </c>
      <c r="W21" s="5"/>
      <c r="X21" s="5"/>
      <c r="Y21" s="5"/>
      <c r="Z21" s="5"/>
      <c r="AA21" s="4"/>
      <c r="AB21" s="4"/>
      <c r="AC21" s="4"/>
      <c r="AD21" s="4"/>
      <c r="AE21" s="4"/>
      <c r="AF21" s="4"/>
      <c r="AG21" s="4"/>
      <c r="AH21" s="4"/>
    </row>
    <row r="22" spans="1:34" ht="31.5">
      <c r="A22" s="30"/>
      <c r="B22" s="37" t="s">
        <v>24</v>
      </c>
      <c r="C22" s="38" t="s">
        <v>21</v>
      </c>
      <c r="D22" s="38" t="s">
        <v>22</v>
      </c>
      <c r="E22" s="38" t="str">
        <f t="shared" ref="E22" si="13">IF(NOT(SUM(E62,E109,E120,E130,E135)=0),SUM(E62,E109,E120,E130,E135),"нд")</f>
        <v>нд</v>
      </c>
      <c r="F22" s="38">
        <f>SUM(F62,F109,F120,F130,F135)</f>
        <v>0.1</v>
      </c>
      <c r="G22" s="38">
        <f t="shared" ref="G22:J22" si="14">SUM(G62,G109,G120,G130,G135)</f>
        <v>0</v>
      </c>
      <c r="H22" s="38">
        <f t="shared" si="14"/>
        <v>3.4770000000000003</v>
      </c>
      <c r="I22" s="38">
        <f t="shared" si="14"/>
        <v>0</v>
      </c>
      <c r="J22" s="39">
        <f t="shared" si="14"/>
        <v>26</v>
      </c>
      <c r="K22" s="38" t="str">
        <f t="shared" ref="K22" si="15">IF(NOT(SUM(K62,K109,K120,K130,K135)=0),SUM(K62,K109,K120,K130,K135),"нд")</f>
        <v>нд</v>
      </c>
      <c r="L22" s="38">
        <f>SUM(L62,L109,L120,L130,L135)</f>
        <v>0.1</v>
      </c>
      <c r="M22" s="38">
        <f>SUM(M62,M109,M120,M130,M135)</f>
        <v>0</v>
      </c>
      <c r="N22" s="38">
        <f t="shared" ref="N22:P22" si="16">SUM(N62,N109,N120,N130,N135)</f>
        <v>2.8559999999999999</v>
      </c>
      <c r="O22" s="38">
        <f t="shared" si="16"/>
        <v>0</v>
      </c>
      <c r="P22" s="39">
        <f t="shared" si="16"/>
        <v>26</v>
      </c>
      <c r="Q22" s="38">
        <f>SUM(Q62,Q109,Q120,Q130,Q135)</f>
        <v>0</v>
      </c>
      <c r="R22" s="38">
        <f t="shared" ref="R22:T22" si="17">SUM(R62,R109,R120,R130,R135)</f>
        <v>0</v>
      </c>
      <c r="S22" s="38">
        <f t="shared" si="17"/>
        <v>-0.62100000000000033</v>
      </c>
      <c r="T22" s="38">
        <f t="shared" si="17"/>
        <v>0</v>
      </c>
      <c r="U22" s="39">
        <f t="shared" ref="U22" si="18">SUM(U62,U109,U120,U130,U135)</f>
        <v>0</v>
      </c>
      <c r="V22" s="110" t="s">
        <v>22</v>
      </c>
      <c r="W22" s="5"/>
      <c r="X22" s="5"/>
      <c r="Y22" s="5"/>
      <c r="Z22" s="5"/>
    </row>
    <row r="23" spans="1:34" ht="31.5">
      <c r="A23" s="40">
        <v>1</v>
      </c>
      <c r="B23" s="41" t="s">
        <v>25</v>
      </c>
      <c r="C23" s="42" t="s">
        <v>21</v>
      </c>
      <c r="D23" s="30" t="s">
        <v>22</v>
      </c>
      <c r="E23" s="30" t="str">
        <f t="shared" ref="E23" si="19">IF(NOT(SUM(E24,E97)=0),SUM(E24,E97),"нд")</f>
        <v>нд</v>
      </c>
      <c r="F23" s="30">
        <f>SUM(F24,F97)</f>
        <v>0</v>
      </c>
      <c r="G23" s="30">
        <f t="shared" ref="G23:J23" si="20">SUM(G24,G97)</f>
        <v>0</v>
      </c>
      <c r="H23" s="30">
        <f t="shared" si="20"/>
        <v>0</v>
      </c>
      <c r="I23" s="30">
        <f t="shared" si="20"/>
        <v>0</v>
      </c>
      <c r="J23" s="32">
        <f t="shared" si="20"/>
        <v>31</v>
      </c>
      <c r="K23" s="30" t="str">
        <f t="shared" ref="K23" si="21">IF(NOT(SUM(K24,K97)=0),SUM(K24,K97),"нд")</f>
        <v>нд</v>
      </c>
      <c r="L23" s="30">
        <f>SUM(L24,L97)</f>
        <v>0</v>
      </c>
      <c r="M23" s="30">
        <f>SUM(M24,M97)</f>
        <v>0</v>
      </c>
      <c r="N23" s="30">
        <f t="shared" ref="N23:P23" si="22">SUM(N24,N97)</f>
        <v>0</v>
      </c>
      <c r="O23" s="30">
        <f t="shared" si="22"/>
        <v>0</v>
      </c>
      <c r="P23" s="32">
        <f t="shared" si="22"/>
        <v>31</v>
      </c>
      <c r="Q23" s="30">
        <f>SUM(Q24,Q97)</f>
        <v>0</v>
      </c>
      <c r="R23" s="30">
        <f t="shared" ref="R23:T23" si="23">SUM(R24,R97)</f>
        <v>0</v>
      </c>
      <c r="S23" s="30">
        <f t="shared" si="23"/>
        <v>0</v>
      </c>
      <c r="T23" s="30">
        <f t="shared" si="23"/>
        <v>0</v>
      </c>
      <c r="U23" s="32">
        <f t="shared" ref="U23" si="24">SUM(U24,U97)</f>
        <v>0</v>
      </c>
      <c r="V23" s="108" t="s">
        <v>22</v>
      </c>
      <c r="W23" s="5"/>
      <c r="X23" s="5"/>
      <c r="Y23" s="5"/>
      <c r="Z23" s="5"/>
    </row>
    <row r="24" spans="1:34" ht="47.25">
      <c r="A24" s="43" t="s">
        <v>26</v>
      </c>
      <c r="B24" s="41" t="s">
        <v>27</v>
      </c>
      <c r="C24" s="42" t="s">
        <v>21</v>
      </c>
      <c r="D24" s="30" t="s">
        <v>22</v>
      </c>
      <c r="E24" s="30" t="str">
        <f t="shared" ref="E24" si="25">IF(NOT(SUM(E25)=0),SUM(E25),"нд")</f>
        <v>нд</v>
      </c>
      <c r="F24" s="30">
        <f>SUM(F25)</f>
        <v>0</v>
      </c>
      <c r="G24" s="30">
        <f t="shared" ref="G24:J24" si="26">SUM(G25)</f>
        <v>0</v>
      </c>
      <c r="H24" s="30">
        <f t="shared" si="26"/>
        <v>0</v>
      </c>
      <c r="I24" s="30">
        <f t="shared" si="26"/>
        <v>0</v>
      </c>
      <c r="J24" s="32">
        <f t="shared" si="26"/>
        <v>22</v>
      </c>
      <c r="K24" s="30" t="str">
        <f t="shared" ref="K24" si="27">IF(NOT(SUM(K25)=0),SUM(K25),"нд")</f>
        <v>нд</v>
      </c>
      <c r="L24" s="30">
        <f>SUM(L25)</f>
        <v>0</v>
      </c>
      <c r="M24" s="30">
        <f>SUM(M25)</f>
        <v>0</v>
      </c>
      <c r="N24" s="30">
        <f t="shared" ref="N24:P24" si="28">SUM(N25)</f>
        <v>0</v>
      </c>
      <c r="O24" s="30">
        <f t="shared" si="28"/>
        <v>0</v>
      </c>
      <c r="P24" s="32">
        <f t="shared" si="28"/>
        <v>22</v>
      </c>
      <c r="Q24" s="30">
        <f>SUM(Q25)</f>
        <v>0</v>
      </c>
      <c r="R24" s="30">
        <f t="shared" ref="R24:T24" si="29">SUM(R25)</f>
        <v>0</v>
      </c>
      <c r="S24" s="30">
        <f t="shared" si="29"/>
        <v>0</v>
      </c>
      <c r="T24" s="30">
        <f t="shared" si="29"/>
        <v>0</v>
      </c>
      <c r="U24" s="32">
        <f t="shared" ref="U24" si="30">SUM(U25)</f>
        <v>0</v>
      </c>
      <c r="V24" s="108" t="s">
        <v>22</v>
      </c>
      <c r="W24" s="5"/>
      <c r="X24" s="5"/>
      <c r="Y24" s="5"/>
      <c r="Z24" s="5"/>
    </row>
    <row r="25" spans="1:34">
      <c r="A25" s="43" t="s">
        <v>28</v>
      </c>
      <c r="B25" s="44" t="s">
        <v>29</v>
      </c>
      <c r="C25" s="42" t="s">
        <v>21</v>
      </c>
      <c r="D25" s="30" t="s">
        <v>22</v>
      </c>
      <c r="E25" s="30" t="str">
        <f t="shared" ref="E25" si="31">IF(NOT(SUM(E26,E48)=0),SUM(E26,E48),"нд")</f>
        <v>нд</v>
      </c>
      <c r="F25" s="30">
        <f>SUM(F26,F48)</f>
        <v>0</v>
      </c>
      <c r="G25" s="30">
        <f t="shared" ref="G25:J25" si="32">SUM(G26,G48)</f>
        <v>0</v>
      </c>
      <c r="H25" s="30">
        <f t="shared" si="32"/>
        <v>0</v>
      </c>
      <c r="I25" s="30">
        <f t="shared" si="32"/>
        <v>0</v>
      </c>
      <c r="J25" s="32">
        <f t="shared" si="32"/>
        <v>22</v>
      </c>
      <c r="K25" s="30" t="str">
        <f t="shared" ref="K25" si="33">IF(NOT(SUM(K26,K48)=0),SUM(K26,K48),"нд")</f>
        <v>нд</v>
      </c>
      <c r="L25" s="30">
        <f>SUM(L26,L48)</f>
        <v>0</v>
      </c>
      <c r="M25" s="30">
        <f>SUM(M26,M48)</f>
        <v>0</v>
      </c>
      <c r="N25" s="30">
        <f t="shared" ref="N25:P25" si="34">SUM(N26,N48)</f>
        <v>0</v>
      </c>
      <c r="O25" s="30">
        <f t="shared" si="34"/>
        <v>0</v>
      </c>
      <c r="P25" s="32">
        <f t="shared" si="34"/>
        <v>22</v>
      </c>
      <c r="Q25" s="30">
        <f>SUM(Q26,Q48)</f>
        <v>0</v>
      </c>
      <c r="R25" s="30">
        <f t="shared" ref="R25:T25" si="35">SUM(R26,R48)</f>
        <v>0</v>
      </c>
      <c r="S25" s="30">
        <f t="shared" si="35"/>
        <v>0</v>
      </c>
      <c r="T25" s="30">
        <f t="shared" si="35"/>
        <v>0</v>
      </c>
      <c r="U25" s="32">
        <f t="shared" ref="U25" si="36">SUM(U26,U48)</f>
        <v>0</v>
      </c>
      <c r="V25" s="108" t="s">
        <v>22</v>
      </c>
      <c r="W25" s="5"/>
      <c r="X25" s="5"/>
      <c r="Y25" s="5"/>
      <c r="Z25" s="5"/>
    </row>
    <row r="26" spans="1:34">
      <c r="A26" s="43" t="s">
        <v>30</v>
      </c>
      <c r="B26" s="44" t="s">
        <v>31</v>
      </c>
      <c r="C26" s="42" t="s">
        <v>21</v>
      </c>
      <c r="D26" s="30" t="s">
        <v>22</v>
      </c>
      <c r="E26" s="30" t="str">
        <f t="shared" ref="E26" si="37">IF(NOT(SUM(E27,E41)=0),SUM(E27,E41),"нд")</f>
        <v>нд</v>
      </c>
      <c r="F26" s="30">
        <f>SUM(F27,F41)</f>
        <v>0</v>
      </c>
      <c r="G26" s="30">
        <f t="shared" ref="G26:J26" si="38">SUM(G27,G41)</f>
        <v>0</v>
      </c>
      <c r="H26" s="30">
        <f t="shared" si="38"/>
        <v>0</v>
      </c>
      <c r="I26" s="30">
        <f t="shared" si="38"/>
        <v>0</v>
      </c>
      <c r="J26" s="32">
        <f t="shared" si="38"/>
        <v>0</v>
      </c>
      <c r="K26" s="30" t="str">
        <f t="shared" ref="K26" si="39">IF(NOT(SUM(K27,K41)=0),SUM(K27,K41),"нд")</f>
        <v>нд</v>
      </c>
      <c r="L26" s="30">
        <f>SUM(L27,L41)</f>
        <v>0</v>
      </c>
      <c r="M26" s="30">
        <f>SUM(M27,M41)</f>
        <v>0</v>
      </c>
      <c r="N26" s="30">
        <f t="shared" ref="N26:P26" si="40">SUM(N27,N41)</f>
        <v>0</v>
      </c>
      <c r="O26" s="30">
        <f t="shared" si="40"/>
        <v>0</v>
      </c>
      <c r="P26" s="32">
        <f t="shared" si="40"/>
        <v>0</v>
      </c>
      <c r="Q26" s="30">
        <f>SUM(Q27,Q41)</f>
        <v>0</v>
      </c>
      <c r="R26" s="30">
        <f t="shared" ref="R26:T26" si="41">SUM(R27,R41)</f>
        <v>0</v>
      </c>
      <c r="S26" s="30">
        <f t="shared" si="41"/>
        <v>0</v>
      </c>
      <c r="T26" s="30">
        <f t="shared" si="41"/>
        <v>0</v>
      </c>
      <c r="U26" s="32">
        <f t="shared" ref="U26" si="42">SUM(U27,U41)</f>
        <v>0</v>
      </c>
      <c r="V26" s="108" t="s">
        <v>22</v>
      </c>
      <c r="W26" s="5"/>
      <c r="X26" s="5"/>
      <c r="Y26" s="5"/>
      <c r="Z26" s="5"/>
    </row>
    <row r="27" spans="1:34">
      <c r="A27" s="43" t="s">
        <v>32</v>
      </c>
      <c r="B27" s="44" t="s">
        <v>33</v>
      </c>
      <c r="C27" s="42" t="s">
        <v>21</v>
      </c>
      <c r="D27" s="30" t="s">
        <v>22</v>
      </c>
      <c r="E27" s="30" t="str">
        <f t="shared" ref="E27" si="43">IF(NOT(SUM(E28,E37)=0),SUM(E28,E37),"нд")</f>
        <v>нд</v>
      </c>
      <c r="F27" s="30">
        <f>SUM(F28,F37)</f>
        <v>0</v>
      </c>
      <c r="G27" s="30">
        <f t="shared" ref="G27:J27" si="44">SUM(G28,G37)</f>
        <v>0</v>
      </c>
      <c r="H27" s="30">
        <f t="shared" si="44"/>
        <v>0</v>
      </c>
      <c r="I27" s="30">
        <f t="shared" si="44"/>
        <v>0</v>
      </c>
      <c r="J27" s="32">
        <f t="shared" si="44"/>
        <v>0</v>
      </c>
      <c r="K27" s="30" t="str">
        <f t="shared" ref="K27" si="45">IF(NOT(SUM(K28,K37)=0),SUM(K28,K37),"нд")</f>
        <v>нд</v>
      </c>
      <c r="L27" s="30">
        <f>SUM(L28,L37)</f>
        <v>0</v>
      </c>
      <c r="M27" s="30">
        <f>SUM(M28,M37)</f>
        <v>0</v>
      </c>
      <c r="N27" s="30">
        <f t="shared" ref="N27:P27" si="46">SUM(N28,N37)</f>
        <v>0</v>
      </c>
      <c r="O27" s="30">
        <f t="shared" si="46"/>
        <v>0</v>
      </c>
      <c r="P27" s="32">
        <f t="shared" si="46"/>
        <v>0</v>
      </c>
      <c r="Q27" s="30">
        <f>SUM(Q28,Q37)</f>
        <v>0</v>
      </c>
      <c r="R27" s="30">
        <f t="shared" ref="R27:T27" si="47">SUM(R28,R37)</f>
        <v>0</v>
      </c>
      <c r="S27" s="30">
        <f t="shared" si="47"/>
        <v>0</v>
      </c>
      <c r="T27" s="30">
        <f t="shared" si="47"/>
        <v>0</v>
      </c>
      <c r="U27" s="32">
        <f t="shared" ref="U27" si="48">SUM(U28,U37)</f>
        <v>0</v>
      </c>
      <c r="V27" s="108" t="s">
        <v>22</v>
      </c>
    </row>
    <row r="28" spans="1:34">
      <c r="A28" s="40" t="s">
        <v>34</v>
      </c>
      <c r="B28" s="45" t="s">
        <v>35</v>
      </c>
      <c r="C28" s="42" t="s">
        <v>21</v>
      </c>
      <c r="D28" s="30" t="s">
        <v>22</v>
      </c>
      <c r="E28" s="30" t="str">
        <f t="shared" ref="E28" si="49">IF(NOT(SUM(E29)=0),SUM(E29),"нд")</f>
        <v>нд</v>
      </c>
      <c r="F28" s="30">
        <f>SUM(F29)</f>
        <v>0</v>
      </c>
      <c r="G28" s="30">
        <f t="shared" ref="G28:J28" si="50">SUM(G29)</f>
        <v>0</v>
      </c>
      <c r="H28" s="30">
        <f t="shared" si="50"/>
        <v>0</v>
      </c>
      <c r="I28" s="30">
        <f t="shared" si="50"/>
        <v>0</v>
      </c>
      <c r="J28" s="32">
        <f t="shared" si="50"/>
        <v>0</v>
      </c>
      <c r="K28" s="30" t="str">
        <f t="shared" ref="K28" si="51">IF(NOT(SUM(K29)=0),SUM(K29),"нд")</f>
        <v>нд</v>
      </c>
      <c r="L28" s="30">
        <f>SUM(L29)</f>
        <v>0</v>
      </c>
      <c r="M28" s="30">
        <f>SUM(M29)</f>
        <v>0</v>
      </c>
      <c r="N28" s="30">
        <f t="shared" ref="N28:P28" si="52">SUM(N29)</f>
        <v>0</v>
      </c>
      <c r="O28" s="30">
        <f t="shared" si="52"/>
        <v>0</v>
      </c>
      <c r="P28" s="32">
        <f t="shared" si="52"/>
        <v>0</v>
      </c>
      <c r="Q28" s="30">
        <f>SUM(Q29)</f>
        <v>0</v>
      </c>
      <c r="R28" s="30">
        <f t="shared" ref="R28:T28" si="53">SUM(R29)</f>
        <v>0</v>
      </c>
      <c r="S28" s="30">
        <f t="shared" si="53"/>
        <v>0</v>
      </c>
      <c r="T28" s="30">
        <f t="shared" si="53"/>
        <v>0</v>
      </c>
      <c r="U28" s="32">
        <f t="shared" ref="U28" si="54">SUM(U29)</f>
        <v>0</v>
      </c>
      <c r="V28" s="108" t="s">
        <v>22</v>
      </c>
    </row>
    <row r="29" spans="1:34">
      <c r="A29" s="46" t="s">
        <v>36</v>
      </c>
      <c r="B29" s="47" t="s">
        <v>37</v>
      </c>
      <c r="C29" s="48" t="s">
        <v>21</v>
      </c>
      <c r="D29" s="34" t="s">
        <v>22</v>
      </c>
      <c r="E29" s="34" t="s">
        <v>22</v>
      </c>
      <c r="F29" s="35">
        <f>SUM(F30:F36)</f>
        <v>0</v>
      </c>
      <c r="G29" s="35">
        <f t="shared" ref="G29:J29" si="55">SUM(G30:G36)</f>
        <v>0</v>
      </c>
      <c r="H29" s="35">
        <f t="shared" si="55"/>
        <v>0</v>
      </c>
      <c r="I29" s="35">
        <f t="shared" si="55"/>
        <v>0</v>
      </c>
      <c r="J29" s="36">
        <f t="shared" si="55"/>
        <v>0</v>
      </c>
      <c r="K29" s="34" t="s">
        <v>22</v>
      </c>
      <c r="L29" s="35">
        <f>SUM(L30:L36)</f>
        <v>0</v>
      </c>
      <c r="M29" s="35">
        <f>SUM(M30:M36)</f>
        <v>0</v>
      </c>
      <c r="N29" s="35">
        <f t="shared" ref="N29:P29" si="56">SUM(N30:N36)</f>
        <v>0</v>
      </c>
      <c r="O29" s="35">
        <f t="shared" si="56"/>
        <v>0</v>
      </c>
      <c r="P29" s="36">
        <f t="shared" si="56"/>
        <v>0</v>
      </c>
      <c r="Q29" s="35">
        <f>SUM(Q30:Q36)</f>
        <v>0</v>
      </c>
      <c r="R29" s="35">
        <f t="shared" ref="R29:T29" si="57">SUM(R30:R36)</f>
        <v>0</v>
      </c>
      <c r="S29" s="35">
        <f t="shared" si="57"/>
        <v>0</v>
      </c>
      <c r="T29" s="35">
        <f t="shared" si="57"/>
        <v>0</v>
      </c>
      <c r="U29" s="36">
        <f t="shared" ref="U29" si="58">SUM(U30:U36)</f>
        <v>0</v>
      </c>
      <c r="V29" s="109" t="s">
        <v>22</v>
      </c>
    </row>
    <row r="30" spans="1:34" ht="31.5">
      <c r="A30" s="49" t="s">
        <v>38</v>
      </c>
      <c r="B30" s="50" t="s">
        <v>39</v>
      </c>
      <c r="C30" s="51" t="s">
        <v>40</v>
      </c>
      <c r="D30" s="52" t="s">
        <v>22</v>
      </c>
      <c r="E30" s="99" t="s">
        <v>22</v>
      </c>
      <c r="F30" s="53">
        <v>0</v>
      </c>
      <c r="G30" s="53">
        <v>0</v>
      </c>
      <c r="H30" s="53">
        <v>0</v>
      </c>
      <c r="I30" s="53">
        <v>0</v>
      </c>
      <c r="J30" s="54">
        <v>0</v>
      </c>
      <c r="K30" s="99" t="s">
        <v>22</v>
      </c>
      <c r="L30" s="53">
        <v>0</v>
      </c>
      <c r="M30" s="53">
        <v>0</v>
      </c>
      <c r="N30" s="55">
        <v>0</v>
      </c>
      <c r="O30" s="55">
        <v>0</v>
      </c>
      <c r="P30" s="27">
        <v>0</v>
      </c>
      <c r="Q30" s="53">
        <f>L30-F30</f>
        <v>0</v>
      </c>
      <c r="R30" s="53">
        <f t="shared" ref="R30:T30" si="59">M30-G30</f>
        <v>0</v>
      </c>
      <c r="S30" s="53">
        <f t="shared" si="59"/>
        <v>0</v>
      </c>
      <c r="T30" s="53">
        <f t="shared" si="59"/>
        <v>0</v>
      </c>
      <c r="U30" s="117">
        <f>P30-J30</f>
        <v>0</v>
      </c>
      <c r="V30" s="111" t="s">
        <v>22</v>
      </c>
    </row>
    <row r="31" spans="1:34" ht="31.5">
      <c r="A31" s="56" t="s">
        <v>41</v>
      </c>
      <c r="B31" s="57" t="s">
        <v>42</v>
      </c>
      <c r="C31" s="58" t="s">
        <v>43</v>
      </c>
      <c r="D31" s="52" t="s">
        <v>22</v>
      </c>
      <c r="E31" s="100" t="s">
        <v>22</v>
      </c>
      <c r="F31" s="53">
        <v>0</v>
      </c>
      <c r="G31" s="53">
        <v>0</v>
      </c>
      <c r="H31" s="53">
        <v>0</v>
      </c>
      <c r="I31" s="53">
        <v>0</v>
      </c>
      <c r="J31" s="54">
        <v>0</v>
      </c>
      <c r="K31" s="100" t="s">
        <v>22</v>
      </c>
      <c r="L31" s="53">
        <v>0</v>
      </c>
      <c r="M31" s="53">
        <v>0</v>
      </c>
      <c r="N31" s="55">
        <v>0</v>
      </c>
      <c r="O31" s="55">
        <v>0</v>
      </c>
      <c r="P31" s="27">
        <v>0</v>
      </c>
      <c r="Q31" s="53">
        <f t="shared" ref="Q31:Q36" si="60">L31-F31</f>
        <v>0</v>
      </c>
      <c r="R31" s="53">
        <f t="shared" ref="R31:R36" si="61">M31-G31</f>
        <v>0</v>
      </c>
      <c r="S31" s="53">
        <f t="shared" ref="S31:S36" si="62">N31-H31</f>
        <v>0</v>
      </c>
      <c r="T31" s="53">
        <f t="shared" ref="T31:T36" si="63">O31-I31</f>
        <v>0</v>
      </c>
      <c r="U31" s="117">
        <f t="shared" ref="U31:U36" si="64">P31-J31</f>
        <v>0</v>
      </c>
      <c r="V31" s="111" t="s">
        <v>22</v>
      </c>
    </row>
    <row r="32" spans="1:34" ht="47.25">
      <c r="A32" s="56" t="s">
        <v>44</v>
      </c>
      <c r="B32" s="57" t="s">
        <v>45</v>
      </c>
      <c r="C32" s="58" t="s">
        <v>46</v>
      </c>
      <c r="D32" s="52" t="s">
        <v>22</v>
      </c>
      <c r="E32" s="101" t="s">
        <v>22</v>
      </c>
      <c r="F32" s="53">
        <v>0</v>
      </c>
      <c r="G32" s="53">
        <v>0</v>
      </c>
      <c r="H32" s="53">
        <v>0</v>
      </c>
      <c r="I32" s="53">
        <v>0</v>
      </c>
      <c r="J32" s="54">
        <v>0</v>
      </c>
      <c r="K32" s="101" t="s">
        <v>22</v>
      </c>
      <c r="L32" s="53">
        <v>0</v>
      </c>
      <c r="M32" s="53">
        <v>0</v>
      </c>
      <c r="N32" s="55">
        <v>0</v>
      </c>
      <c r="O32" s="55">
        <v>0</v>
      </c>
      <c r="P32" s="27">
        <v>0</v>
      </c>
      <c r="Q32" s="53">
        <f t="shared" si="60"/>
        <v>0</v>
      </c>
      <c r="R32" s="53">
        <f t="shared" si="61"/>
        <v>0</v>
      </c>
      <c r="S32" s="53">
        <f t="shared" si="62"/>
        <v>0</v>
      </c>
      <c r="T32" s="53">
        <f t="shared" si="63"/>
        <v>0</v>
      </c>
      <c r="U32" s="117">
        <f t="shared" si="64"/>
        <v>0</v>
      </c>
      <c r="V32" s="111" t="s">
        <v>22</v>
      </c>
    </row>
    <row r="33" spans="1:34" ht="31.5">
      <c r="A33" s="56" t="s">
        <v>47</v>
      </c>
      <c r="B33" s="57" t="s">
        <v>48</v>
      </c>
      <c r="C33" s="59" t="s">
        <v>49</v>
      </c>
      <c r="D33" s="52" t="s">
        <v>22</v>
      </c>
      <c r="E33" s="100" t="s">
        <v>22</v>
      </c>
      <c r="F33" s="53">
        <v>0</v>
      </c>
      <c r="G33" s="53">
        <v>0</v>
      </c>
      <c r="H33" s="53">
        <v>0</v>
      </c>
      <c r="I33" s="53">
        <v>0</v>
      </c>
      <c r="J33" s="54">
        <v>0</v>
      </c>
      <c r="K33" s="100" t="s">
        <v>22</v>
      </c>
      <c r="L33" s="53">
        <v>0</v>
      </c>
      <c r="M33" s="53">
        <v>0</v>
      </c>
      <c r="N33" s="55">
        <v>0</v>
      </c>
      <c r="O33" s="55">
        <v>0</v>
      </c>
      <c r="P33" s="27">
        <v>0</v>
      </c>
      <c r="Q33" s="53">
        <f t="shared" si="60"/>
        <v>0</v>
      </c>
      <c r="R33" s="53">
        <f t="shared" si="61"/>
        <v>0</v>
      </c>
      <c r="S33" s="53">
        <f t="shared" si="62"/>
        <v>0</v>
      </c>
      <c r="T33" s="53">
        <f t="shared" si="63"/>
        <v>0</v>
      </c>
      <c r="U33" s="117">
        <f t="shared" si="64"/>
        <v>0</v>
      </c>
      <c r="V33" s="111" t="s">
        <v>22</v>
      </c>
    </row>
    <row r="34" spans="1:34" ht="31.5">
      <c r="A34" s="56" t="s">
        <v>50</v>
      </c>
      <c r="B34" s="57" t="s">
        <v>51</v>
      </c>
      <c r="C34" s="59" t="s">
        <v>52</v>
      </c>
      <c r="D34" s="52" t="s">
        <v>22</v>
      </c>
      <c r="E34" s="100" t="s">
        <v>22</v>
      </c>
      <c r="F34" s="53">
        <v>0</v>
      </c>
      <c r="G34" s="53">
        <v>0</v>
      </c>
      <c r="H34" s="53">
        <v>0</v>
      </c>
      <c r="I34" s="53">
        <v>0</v>
      </c>
      <c r="J34" s="54">
        <v>0</v>
      </c>
      <c r="K34" s="100" t="s">
        <v>22</v>
      </c>
      <c r="L34" s="53">
        <v>0</v>
      </c>
      <c r="M34" s="53">
        <v>0</v>
      </c>
      <c r="N34" s="55">
        <v>0</v>
      </c>
      <c r="O34" s="55">
        <v>0</v>
      </c>
      <c r="P34" s="27">
        <v>0</v>
      </c>
      <c r="Q34" s="53">
        <f t="shared" si="60"/>
        <v>0</v>
      </c>
      <c r="R34" s="53">
        <f t="shared" si="61"/>
        <v>0</v>
      </c>
      <c r="S34" s="53">
        <f t="shared" si="62"/>
        <v>0</v>
      </c>
      <c r="T34" s="53">
        <f t="shared" si="63"/>
        <v>0</v>
      </c>
      <c r="U34" s="117">
        <f t="shared" si="64"/>
        <v>0</v>
      </c>
      <c r="V34" s="111" t="s">
        <v>22</v>
      </c>
    </row>
    <row r="35" spans="1:34" ht="31.5">
      <c r="A35" s="56" t="s">
        <v>53</v>
      </c>
      <c r="B35" s="57" t="s">
        <v>54</v>
      </c>
      <c r="C35" s="59" t="s">
        <v>55</v>
      </c>
      <c r="D35" s="52" t="s">
        <v>22</v>
      </c>
      <c r="E35" s="100" t="s">
        <v>22</v>
      </c>
      <c r="F35" s="53">
        <v>0</v>
      </c>
      <c r="G35" s="53">
        <v>0</v>
      </c>
      <c r="H35" s="53">
        <v>0</v>
      </c>
      <c r="I35" s="53">
        <v>0</v>
      </c>
      <c r="J35" s="54">
        <v>0</v>
      </c>
      <c r="K35" s="100" t="s">
        <v>22</v>
      </c>
      <c r="L35" s="53">
        <v>0</v>
      </c>
      <c r="M35" s="53">
        <v>0</v>
      </c>
      <c r="N35" s="55">
        <v>0</v>
      </c>
      <c r="O35" s="55">
        <v>0</v>
      </c>
      <c r="P35" s="27">
        <v>0</v>
      </c>
      <c r="Q35" s="53">
        <f t="shared" si="60"/>
        <v>0</v>
      </c>
      <c r="R35" s="53">
        <f t="shared" si="61"/>
        <v>0</v>
      </c>
      <c r="S35" s="53">
        <f t="shared" si="62"/>
        <v>0</v>
      </c>
      <c r="T35" s="53">
        <f t="shared" si="63"/>
        <v>0</v>
      </c>
      <c r="U35" s="117">
        <f t="shared" si="64"/>
        <v>0</v>
      </c>
      <c r="V35" s="111" t="s">
        <v>22</v>
      </c>
    </row>
    <row r="36" spans="1:34" ht="47.25">
      <c r="A36" s="56" t="s">
        <v>56</v>
      </c>
      <c r="B36" s="57" t="s">
        <v>57</v>
      </c>
      <c r="C36" s="58" t="s">
        <v>58</v>
      </c>
      <c r="D36" s="52" t="s">
        <v>22</v>
      </c>
      <c r="E36" s="102" t="s">
        <v>22</v>
      </c>
      <c r="F36" s="53">
        <v>0</v>
      </c>
      <c r="G36" s="53">
        <v>0</v>
      </c>
      <c r="H36" s="53">
        <v>0</v>
      </c>
      <c r="I36" s="53">
        <v>0</v>
      </c>
      <c r="J36" s="54">
        <v>0</v>
      </c>
      <c r="K36" s="102" t="s">
        <v>22</v>
      </c>
      <c r="L36" s="53">
        <v>0</v>
      </c>
      <c r="M36" s="53">
        <v>0</v>
      </c>
      <c r="N36" s="55">
        <v>0</v>
      </c>
      <c r="O36" s="55">
        <v>0</v>
      </c>
      <c r="P36" s="27">
        <v>0</v>
      </c>
      <c r="Q36" s="53">
        <f t="shared" si="60"/>
        <v>0</v>
      </c>
      <c r="R36" s="53">
        <f t="shared" si="61"/>
        <v>0</v>
      </c>
      <c r="S36" s="53">
        <f t="shared" si="62"/>
        <v>0</v>
      </c>
      <c r="T36" s="53">
        <f t="shared" si="63"/>
        <v>0</v>
      </c>
      <c r="U36" s="117">
        <f t="shared" si="64"/>
        <v>0</v>
      </c>
      <c r="V36" s="111" t="s">
        <v>22</v>
      </c>
    </row>
    <row r="37" spans="1:34">
      <c r="A37" s="43" t="s">
        <v>59</v>
      </c>
      <c r="B37" s="45" t="s">
        <v>60</v>
      </c>
      <c r="C37" s="42" t="s">
        <v>21</v>
      </c>
      <c r="D37" s="30" t="s">
        <v>22</v>
      </c>
      <c r="E37" s="30" t="str">
        <f t="shared" ref="E37" si="65">E38</f>
        <v>нд</v>
      </c>
      <c r="F37" s="30">
        <f t="shared" ref="F37:T37" si="66">F38</f>
        <v>0</v>
      </c>
      <c r="G37" s="30">
        <f t="shared" si="66"/>
        <v>0</v>
      </c>
      <c r="H37" s="30">
        <f t="shared" si="66"/>
        <v>0</v>
      </c>
      <c r="I37" s="30">
        <f t="shared" si="66"/>
        <v>0</v>
      </c>
      <c r="J37" s="60">
        <f t="shared" si="66"/>
        <v>0</v>
      </c>
      <c r="K37" s="30" t="str">
        <f t="shared" si="66"/>
        <v>нд</v>
      </c>
      <c r="L37" s="30">
        <f t="shared" ref="L37" si="67">L38</f>
        <v>0</v>
      </c>
      <c r="M37" s="30">
        <f t="shared" si="66"/>
        <v>0</v>
      </c>
      <c r="N37" s="30">
        <f t="shared" si="66"/>
        <v>0</v>
      </c>
      <c r="O37" s="30">
        <f t="shared" si="66"/>
        <v>0</v>
      </c>
      <c r="P37" s="60">
        <f t="shared" si="66"/>
        <v>0</v>
      </c>
      <c r="Q37" s="30">
        <f t="shared" si="66"/>
        <v>0</v>
      </c>
      <c r="R37" s="30">
        <f t="shared" si="66"/>
        <v>0</v>
      </c>
      <c r="S37" s="30">
        <f t="shared" si="66"/>
        <v>0</v>
      </c>
      <c r="T37" s="30">
        <f t="shared" si="66"/>
        <v>0</v>
      </c>
      <c r="U37" s="60">
        <f t="shared" ref="U37" si="68">U38</f>
        <v>0</v>
      </c>
      <c r="V37" s="108" t="s">
        <v>22</v>
      </c>
    </row>
    <row r="38" spans="1:34">
      <c r="A38" s="46" t="s">
        <v>61</v>
      </c>
      <c r="B38" s="47" t="s">
        <v>37</v>
      </c>
      <c r="C38" s="34" t="s">
        <v>21</v>
      </c>
      <c r="D38" s="34" t="s">
        <v>22</v>
      </c>
      <c r="E38" s="34" t="str">
        <f t="shared" ref="E38" si="69">IF(NOT(SUM(E39:E40)=0),SUM(E39:E40),"нд")</f>
        <v>нд</v>
      </c>
      <c r="F38" s="35">
        <f>SUM(F39:F40)</f>
        <v>0</v>
      </c>
      <c r="G38" s="35">
        <f t="shared" ref="G38:J38" si="70">SUM(G39:G40)</f>
        <v>0</v>
      </c>
      <c r="H38" s="35">
        <f t="shared" si="70"/>
        <v>0</v>
      </c>
      <c r="I38" s="35">
        <f t="shared" si="70"/>
        <v>0</v>
      </c>
      <c r="J38" s="36">
        <f t="shared" si="70"/>
        <v>0</v>
      </c>
      <c r="K38" s="34" t="str">
        <f t="shared" ref="K38" si="71">IF(NOT(SUM(K39:K40)=0),SUM(K39:K40),"нд")</f>
        <v>нд</v>
      </c>
      <c r="L38" s="35">
        <f>SUM(L39:L40)</f>
        <v>0</v>
      </c>
      <c r="M38" s="35">
        <f>SUM(M39:M40)</f>
        <v>0</v>
      </c>
      <c r="N38" s="35">
        <f t="shared" ref="N38:P38" si="72">SUM(N39:N40)</f>
        <v>0</v>
      </c>
      <c r="O38" s="35">
        <f t="shared" si="72"/>
        <v>0</v>
      </c>
      <c r="P38" s="36">
        <f t="shared" si="72"/>
        <v>0</v>
      </c>
      <c r="Q38" s="35">
        <f>SUM(Q39:Q40)</f>
        <v>0</v>
      </c>
      <c r="R38" s="35">
        <f t="shared" ref="R38:T38" si="73">SUM(R39:R40)</f>
        <v>0</v>
      </c>
      <c r="S38" s="35">
        <f t="shared" si="73"/>
        <v>0</v>
      </c>
      <c r="T38" s="35">
        <f t="shared" si="73"/>
        <v>0</v>
      </c>
      <c r="U38" s="36">
        <f t="shared" ref="U38" si="74">SUM(U39:U40)</f>
        <v>0</v>
      </c>
      <c r="V38" s="109" t="s">
        <v>22</v>
      </c>
    </row>
    <row r="39" spans="1:34" ht="63">
      <c r="A39" s="56" t="s">
        <v>62</v>
      </c>
      <c r="B39" s="57" t="s">
        <v>63</v>
      </c>
      <c r="C39" s="59" t="s">
        <v>64</v>
      </c>
      <c r="D39" s="52" t="s">
        <v>22</v>
      </c>
      <c r="E39" s="100" t="s">
        <v>22</v>
      </c>
      <c r="F39" s="53">
        <v>0</v>
      </c>
      <c r="G39" s="53">
        <v>0</v>
      </c>
      <c r="H39" s="53">
        <v>0</v>
      </c>
      <c r="I39" s="53">
        <v>0</v>
      </c>
      <c r="J39" s="54">
        <v>0</v>
      </c>
      <c r="K39" s="100" t="s">
        <v>22</v>
      </c>
      <c r="L39" s="53">
        <v>0</v>
      </c>
      <c r="M39" s="53">
        <v>0</v>
      </c>
      <c r="N39" s="55">
        <v>0</v>
      </c>
      <c r="O39" s="55">
        <v>0</v>
      </c>
      <c r="P39" s="27">
        <v>0</v>
      </c>
      <c r="Q39" s="53">
        <f t="shared" ref="Q39:Q40" si="75">L39-F39</f>
        <v>0</v>
      </c>
      <c r="R39" s="53">
        <f t="shared" ref="R39:R40" si="76">M39-G39</f>
        <v>0</v>
      </c>
      <c r="S39" s="53">
        <f t="shared" ref="S39:S40" si="77">N39-H39</f>
        <v>0</v>
      </c>
      <c r="T39" s="53">
        <f t="shared" ref="T39:T40" si="78">O39-I39</f>
        <v>0</v>
      </c>
      <c r="U39" s="117">
        <f t="shared" ref="U39:U40" si="79">P39-J39</f>
        <v>0</v>
      </c>
      <c r="V39" s="111" t="s">
        <v>22</v>
      </c>
    </row>
    <row r="40" spans="1:34" ht="63">
      <c r="A40" s="56" t="s">
        <v>65</v>
      </c>
      <c r="B40" s="57" t="s">
        <v>66</v>
      </c>
      <c r="C40" s="58" t="s">
        <v>67</v>
      </c>
      <c r="D40" s="52" t="s">
        <v>22</v>
      </c>
      <c r="E40" s="102" t="s">
        <v>22</v>
      </c>
      <c r="F40" s="53">
        <v>0</v>
      </c>
      <c r="G40" s="53">
        <v>0</v>
      </c>
      <c r="H40" s="53">
        <v>0</v>
      </c>
      <c r="I40" s="53">
        <v>0</v>
      </c>
      <c r="J40" s="54">
        <v>0</v>
      </c>
      <c r="K40" s="102" t="s">
        <v>22</v>
      </c>
      <c r="L40" s="53">
        <v>0</v>
      </c>
      <c r="M40" s="53">
        <v>0</v>
      </c>
      <c r="N40" s="55">
        <v>0</v>
      </c>
      <c r="O40" s="55">
        <v>0</v>
      </c>
      <c r="P40" s="27">
        <v>0</v>
      </c>
      <c r="Q40" s="53">
        <f t="shared" si="75"/>
        <v>0</v>
      </c>
      <c r="R40" s="53">
        <f t="shared" si="76"/>
        <v>0</v>
      </c>
      <c r="S40" s="53">
        <f t="shared" si="77"/>
        <v>0</v>
      </c>
      <c r="T40" s="53">
        <f t="shared" si="78"/>
        <v>0</v>
      </c>
      <c r="U40" s="117">
        <f t="shared" si="79"/>
        <v>0</v>
      </c>
      <c r="V40" s="111" t="s">
        <v>22</v>
      </c>
    </row>
    <row r="41" spans="1:34">
      <c r="A41" s="43" t="s">
        <v>68</v>
      </c>
      <c r="B41" s="61" t="s">
        <v>69</v>
      </c>
      <c r="C41" s="42" t="s">
        <v>21</v>
      </c>
      <c r="D41" s="30" t="s">
        <v>22</v>
      </c>
      <c r="E41" s="30" t="str">
        <f t="shared" ref="E41:E42" si="80">E42</f>
        <v>нд</v>
      </c>
      <c r="F41" s="62">
        <f t="shared" ref="F41:T42" si="81">F42</f>
        <v>0</v>
      </c>
      <c r="G41" s="62">
        <f t="shared" si="81"/>
        <v>0</v>
      </c>
      <c r="H41" s="62">
        <f t="shared" si="81"/>
        <v>0</v>
      </c>
      <c r="I41" s="62">
        <f t="shared" si="81"/>
        <v>0</v>
      </c>
      <c r="J41" s="63">
        <f t="shared" si="81"/>
        <v>0</v>
      </c>
      <c r="K41" s="30" t="str">
        <f t="shared" si="81"/>
        <v>нд</v>
      </c>
      <c r="L41" s="62">
        <f t="shared" ref="L41:L42" si="82">L42</f>
        <v>0</v>
      </c>
      <c r="M41" s="62">
        <f t="shared" si="81"/>
        <v>0</v>
      </c>
      <c r="N41" s="62">
        <f t="shared" si="81"/>
        <v>0</v>
      </c>
      <c r="O41" s="62">
        <f t="shared" si="81"/>
        <v>0</v>
      </c>
      <c r="P41" s="63">
        <f t="shared" si="81"/>
        <v>0</v>
      </c>
      <c r="Q41" s="62">
        <f t="shared" si="81"/>
        <v>0</v>
      </c>
      <c r="R41" s="62">
        <f t="shared" si="81"/>
        <v>0</v>
      </c>
      <c r="S41" s="62">
        <f t="shared" si="81"/>
        <v>0</v>
      </c>
      <c r="T41" s="62">
        <f t="shared" si="81"/>
        <v>0</v>
      </c>
      <c r="U41" s="63">
        <f t="shared" ref="U41:U42" si="83">U42</f>
        <v>0</v>
      </c>
      <c r="V41" s="108" t="s">
        <v>22</v>
      </c>
    </row>
    <row r="42" spans="1:34">
      <c r="A42" s="43" t="s">
        <v>70</v>
      </c>
      <c r="B42" s="45" t="s">
        <v>71</v>
      </c>
      <c r="C42" s="42" t="s">
        <v>21</v>
      </c>
      <c r="D42" s="30" t="s">
        <v>22</v>
      </c>
      <c r="E42" s="30" t="str">
        <f t="shared" si="80"/>
        <v>нд</v>
      </c>
      <c r="F42" s="62">
        <f t="shared" si="81"/>
        <v>0</v>
      </c>
      <c r="G42" s="62">
        <f t="shared" si="81"/>
        <v>0</v>
      </c>
      <c r="H42" s="62">
        <f t="shared" si="81"/>
        <v>0</v>
      </c>
      <c r="I42" s="62">
        <f t="shared" si="81"/>
        <v>0</v>
      </c>
      <c r="J42" s="63">
        <f t="shared" si="81"/>
        <v>0</v>
      </c>
      <c r="K42" s="30" t="str">
        <f t="shared" si="81"/>
        <v>нд</v>
      </c>
      <c r="L42" s="62">
        <f t="shared" si="82"/>
        <v>0</v>
      </c>
      <c r="M42" s="62">
        <f t="shared" si="81"/>
        <v>0</v>
      </c>
      <c r="N42" s="62">
        <f t="shared" si="81"/>
        <v>0</v>
      </c>
      <c r="O42" s="62">
        <f t="shared" si="81"/>
        <v>0</v>
      </c>
      <c r="P42" s="63">
        <f t="shared" si="81"/>
        <v>0</v>
      </c>
      <c r="Q42" s="62">
        <f t="shared" si="81"/>
        <v>0</v>
      </c>
      <c r="R42" s="62">
        <f t="shared" si="81"/>
        <v>0</v>
      </c>
      <c r="S42" s="62">
        <f t="shared" si="81"/>
        <v>0</v>
      </c>
      <c r="T42" s="62">
        <f t="shared" si="81"/>
        <v>0</v>
      </c>
      <c r="U42" s="63">
        <f t="shared" si="83"/>
        <v>0</v>
      </c>
      <c r="V42" s="108" t="s">
        <v>22</v>
      </c>
    </row>
    <row r="43" spans="1:34">
      <c r="A43" s="64" t="s">
        <v>72</v>
      </c>
      <c r="B43" s="47" t="s">
        <v>37</v>
      </c>
      <c r="C43" s="34" t="s">
        <v>21</v>
      </c>
      <c r="D43" s="34" t="s">
        <v>22</v>
      </c>
      <c r="E43" s="34" t="s">
        <v>22</v>
      </c>
      <c r="F43" s="35">
        <f>SUM(F44:F47)</f>
        <v>0</v>
      </c>
      <c r="G43" s="35">
        <f t="shared" ref="G43:J43" si="84">SUM(G44:G47)</f>
        <v>0</v>
      </c>
      <c r="H43" s="35">
        <f t="shared" si="84"/>
        <v>0</v>
      </c>
      <c r="I43" s="35">
        <f t="shared" si="84"/>
        <v>0</v>
      </c>
      <c r="J43" s="36">
        <f t="shared" si="84"/>
        <v>0</v>
      </c>
      <c r="K43" s="34" t="s">
        <v>22</v>
      </c>
      <c r="L43" s="35">
        <f>SUM(L44:L47)</f>
        <v>0</v>
      </c>
      <c r="M43" s="35">
        <f>SUM(M44:M47)</f>
        <v>0</v>
      </c>
      <c r="N43" s="35">
        <f t="shared" ref="N43:P43" si="85">SUM(N44:N47)</f>
        <v>0</v>
      </c>
      <c r="O43" s="35">
        <f t="shared" si="85"/>
        <v>0</v>
      </c>
      <c r="P43" s="36">
        <f t="shared" si="85"/>
        <v>0</v>
      </c>
      <c r="Q43" s="35">
        <f>SUM(Q44:Q47)</f>
        <v>0</v>
      </c>
      <c r="R43" s="35">
        <f t="shared" ref="R43:T43" si="86">SUM(R44:R47)</f>
        <v>0</v>
      </c>
      <c r="S43" s="35">
        <f t="shared" si="86"/>
        <v>0</v>
      </c>
      <c r="T43" s="35">
        <f t="shared" si="86"/>
        <v>0</v>
      </c>
      <c r="U43" s="36">
        <f t="shared" ref="U43" si="87">SUM(U44:U47)</f>
        <v>0</v>
      </c>
      <c r="V43" s="109" t="s">
        <v>22</v>
      </c>
    </row>
    <row r="44" spans="1:34" ht="63" customHeight="1">
      <c r="A44" s="65" t="s">
        <v>73</v>
      </c>
      <c r="B44" s="66" t="s">
        <v>74</v>
      </c>
      <c r="C44" s="67" t="s">
        <v>75</v>
      </c>
      <c r="D44" s="145" t="s">
        <v>22</v>
      </c>
      <c r="E44" s="118" t="s">
        <v>22</v>
      </c>
      <c r="F44" s="120">
        <v>0</v>
      </c>
      <c r="G44" s="120">
        <v>0</v>
      </c>
      <c r="H44" s="120">
        <v>0</v>
      </c>
      <c r="I44" s="120">
        <v>0</v>
      </c>
      <c r="J44" s="147">
        <v>0</v>
      </c>
      <c r="K44" s="118" t="s">
        <v>22</v>
      </c>
      <c r="L44" s="120">
        <v>0</v>
      </c>
      <c r="M44" s="120">
        <v>0</v>
      </c>
      <c r="N44" s="120">
        <v>0</v>
      </c>
      <c r="O44" s="120">
        <v>0</v>
      </c>
      <c r="P44" s="139">
        <v>0</v>
      </c>
      <c r="Q44" s="120">
        <f t="shared" ref="Q44" si="88">L44-F44</f>
        <v>0</v>
      </c>
      <c r="R44" s="120">
        <f t="shared" ref="R44" si="89">M44-G44</f>
        <v>0</v>
      </c>
      <c r="S44" s="120">
        <f t="shared" ref="S44" si="90">N44-H44</f>
        <v>0</v>
      </c>
      <c r="T44" s="120">
        <f t="shared" ref="T44" si="91">O44-I44</f>
        <v>0</v>
      </c>
      <c r="U44" s="125">
        <f t="shared" ref="U44" si="92">P44-J44</f>
        <v>0</v>
      </c>
      <c r="V44" s="138" t="s">
        <v>22</v>
      </c>
    </row>
    <row r="45" spans="1:34" ht="47.25">
      <c r="A45" s="56" t="s">
        <v>76</v>
      </c>
      <c r="B45" s="68" t="s">
        <v>77</v>
      </c>
      <c r="C45" s="58" t="s">
        <v>78</v>
      </c>
      <c r="D45" s="146"/>
      <c r="E45" s="119"/>
      <c r="F45" s="121"/>
      <c r="G45" s="121"/>
      <c r="H45" s="121"/>
      <c r="I45" s="121"/>
      <c r="J45" s="148"/>
      <c r="K45" s="119"/>
      <c r="L45" s="121"/>
      <c r="M45" s="121"/>
      <c r="N45" s="121"/>
      <c r="O45" s="121"/>
      <c r="P45" s="140"/>
      <c r="Q45" s="121"/>
      <c r="R45" s="121"/>
      <c r="S45" s="121"/>
      <c r="T45" s="121"/>
      <c r="U45" s="126"/>
      <c r="V45" s="138"/>
    </row>
    <row r="46" spans="1:34" s="70" customFormat="1" ht="47.25" customHeight="1">
      <c r="A46" s="127" t="s">
        <v>79</v>
      </c>
      <c r="B46" s="69" t="s">
        <v>80</v>
      </c>
      <c r="C46" s="129" t="s">
        <v>81</v>
      </c>
      <c r="D46" s="131" t="s">
        <v>22</v>
      </c>
      <c r="E46" s="118" t="s">
        <v>22</v>
      </c>
      <c r="F46" s="122">
        <v>0</v>
      </c>
      <c r="G46" s="122">
        <v>0</v>
      </c>
      <c r="H46" s="122">
        <v>0</v>
      </c>
      <c r="I46" s="133">
        <v>0</v>
      </c>
      <c r="J46" s="134">
        <v>0</v>
      </c>
      <c r="K46" s="118" t="s">
        <v>22</v>
      </c>
      <c r="L46" s="122">
        <v>0</v>
      </c>
      <c r="M46" s="122">
        <v>0</v>
      </c>
      <c r="N46" s="122">
        <v>0</v>
      </c>
      <c r="O46" s="122">
        <v>0</v>
      </c>
      <c r="P46" s="136">
        <v>0</v>
      </c>
      <c r="Q46" s="120">
        <f t="shared" ref="Q46" si="93">L46-F46</f>
        <v>0</v>
      </c>
      <c r="R46" s="120">
        <f t="shared" ref="R46" si="94">M46-G46</f>
        <v>0</v>
      </c>
      <c r="S46" s="120">
        <f t="shared" ref="S46" si="95">N46-H46</f>
        <v>0</v>
      </c>
      <c r="T46" s="120">
        <f t="shared" ref="T46" si="96">O46-I46</f>
        <v>0</v>
      </c>
      <c r="U46" s="125">
        <f t="shared" ref="U46" si="97">P46-J46</f>
        <v>0</v>
      </c>
      <c r="V46" s="124" t="s">
        <v>22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s="70" customFormat="1" ht="47.25" customHeight="1">
      <c r="A47" s="128"/>
      <c r="B47" s="69" t="s">
        <v>82</v>
      </c>
      <c r="C47" s="130"/>
      <c r="D47" s="132"/>
      <c r="E47" s="119"/>
      <c r="F47" s="123"/>
      <c r="G47" s="123"/>
      <c r="H47" s="123"/>
      <c r="I47" s="133"/>
      <c r="J47" s="135"/>
      <c r="K47" s="119"/>
      <c r="L47" s="123"/>
      <c r="M47" s="123"/>
      <c r="N47" s="123"/>
      <c r="O47" s="123"/>
      <c r="P47" s="137"/>
      <c r="Q47" s="121"/>
      <c r="R47" s="121"/>
      <c r="S47" s="121"/>
      <c r="T47" s="121"/>
      <c r="U47" s="126"/>
      <c r="V47" s="12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>
      <c r="A48" s="43" t="s">
        <v>83</v>
      </c>
      <c r="B48" s="71" t="s">
        <v>84</v>
      </c>
      <c r="C48" s="42" t="s">
        <v>21</v>
      </c>
      <c r="D48" s="30" t="s">
        <v>22</v>
      </c>
      <c r="E48" s="30" t="str">
        <f t="shared" ref="E48" si="98">E49</f>
        <v>нд</v>
      </c>
      <c r="F48" s="30">
        <f t="shared" ref="F48:T48" si="99">F49</f>
        <v>0</v>
      </c>
      <c r="G48" s="30">
        <f t="shared" si="99"/>
        <v>0</v>
      </c>
      <c r="H48" s="30">
        <f t="shared" si="99"/>
        <v>0</v>
      </c>
      <c r="I48" s="30">
        <f t="shared" si="99"/>
        <v>0</v>
      </c>
      <c r="J48" s="60">
        <f t="shared" si="99"/>
        <v>22</v>
      </c>
      <c r="K48" s="30" t="str">
        <f t="shared" si="99"/>
        <v>нд</v>
      </c>
      <c r="L48" s="30">
        <f t="shared" ref="L48" si="100">L49</f>
        <v>0</v>
      </c>
      <c r="M48" s="30">
        <f t="shared" si="99"/>
        <v>0</v>
      </c>
      <c r="N48" s="30">
        <f t="shared" si="99"/>
        <v>0</v>
      </c>
      <c r="O48" s="30">
        <f t="shared" si="99"/>
        <v>0</v>
      </c>
      <c r="P48" s="60">
        <f t="shared" si="99"/>
        <v>22</v>
      </c>
      <c r="Q48" s="30">
        <f t="shared" si="99"/>
        <v>0</v>
      </c>
      <c r="R48" s="30">
        <f t="shared" si="99"/>
        <v>0</v>
      </c>
      <c r="S48" s="30">
        <f t="shared" si="99"/>
        <v>0</v>
      </c>
      <c r="T48" s="30">
        <f t="shared" si="99"/>
        <v>0</v>
      </c>
      <c r="U48" s="60">
        <f t="shared" ref="U48" si="101">U49</f>
        <v>0</v>
      </c>
      <c r="V48" s="108" t="s">
        <v>22</v>
      </c>
    </row>
    <row r="49" spans="1:22" ht="31.5">
      <c r="A49" s="43" t="s">
        <v>85</v>
      </c>
      <c r="B49" s="45" t="s">
        <v>86</v>
      </c>
      <c r="C49" s="42" t="s">
        <v>21</v>
      </c>
      <c r="D49" s="30" t="s">
        <v>22</v>
      </c>
      <c r="E49" s="30" t="str">
        <f t="shared" ref="E49" si="102">IF(NOT(SUM(E50,E62)=0),SUM(E50,E62),"нд")</f>
        <v>нд</v>
      </c>
      <c r="F49" s="30">
        <f>SUM(F50,F62)</f>
        <v>0</v>
      </c>
      <c r="G49" s="30">
        <f t="shared" ref="G49:J49" si="103">SUM(G50,G62)</f>
        <v>0</v>
      </c>
      <c r="H49" s="30">
        <f t="shared" si="103"/>
        <v>0</v>
      </c>
      <c r="I49" s="30">
        <f t="shared" si="103"/>
        <v>0</v>
      </c>
      <c r="J49" s="32">
        <f t="shared" si="103"/>
        <v>22</v>
      </c>
      <c r="K49" s="30" t="str">
        <f t="shared" ref="K49" si="104">IF(NOT(SUM(K50,K62)=0),SUM(K50,K62),"нд")</f>
        <v>нд</v>
      </c>
      <c r="L49" s="30">
        <f>SUM(L50,L62)</f>
        <v>0</v>
      </c>
      <c r="M49" s="30">
        <f>SUM(M50,M62)</f>
        <v>0</v>
      </c>
      <c r="N49" s="30">
        <f t="shared" ref="N49:P49" si="105">SUM(N50,N62)</f>
        <v>0</v>
      </c>
      <c r="O49" s="30">
        <f t="shared" si="105"/>
        <v>0</v>
      </c>
      <c r="P49" s="32">
        <f t="shared" si="105"/>
        <v>22</v>
      </c>
      <c r="Q49" s="30">
        <f>SUM(Q50,Q62)</f>
        <v>0</v>
      </c>
      <c r="R49" s="30">
        <f t="shared" ref="R49:T49" si="106">SUM(R50,R62)</f>
        <v>0</v>
      </c>
      <c r="S49" s="30">
        <f t="shared" si="106"/>
        <v>0</v>
      </c>
      <c r="T49" s="30">
        <f t="shared" si="106"/>
        <v>0</v>
      </c>
      <c r="U49" s="32">
        <f t="shared" ref="U49" si="107">SUM(U50,U62)</f>
        <v>0</v>
      </c>
      <c r="V49" s="108" t="s">
        <v>22</v>
      </c>
    </row>
    <row r="50" spans="1:22">
      <c r="A50" s="46" t="s">
        <v>87</v>
      </c>
      <c r="B50" s="47" t="s">
        <v>37</v>
      </c>
      <c r="C50" s="34" t="s">
        <v>21</v>
      </c>
      <c r="D50" s="35" t="s">
        <v>22</v>
      </c>
      <c r="E50" s="35" t="s">
        <v>22</v>
      </c>
      <c r="F50" s="35">
        <f>SUM(F51:F61)</f>
        <v>0</v>
      </c>
      <c r="G50" s="35">
        <f t="shared" ref="G50:J50" si="108">SUM(G51:G61)</f>
        <v>0</v>
      </c>
      <c r="H50" s="35">
        <f t="shared" si="108"/>
        <v>0</v>
      </c>
      <c r="I50" s="35">
        <f t="shared" si="108"/>
        <v>0</v>
      </c>
      <c r="J50" s="36">
        <f t="shared" si="108"/>
        <v>0</v>
      </c>
      <c r="K50" s="35" t="s">
        <v>22</v>
      </c>
      <c r="L50" s="35">
        <f>SUM(L51:L61)</f>
        <v>0</v>
      </c>
      <c r="M50" s="35">
        <f>SUM(M51:M61)</f>
        <v>0</v>
      </c>
      <c r="N50" s="35">
        <f t="shared" ref="N50:P50" si="109">SUM(N51:N61)</f>
        <v>0</v>
      </c>
      <c r="O50" s="35">
        <f t="shared" si="109"/>
        <v>0</v>
      </c>
      <c r="P50" s="36">
        <f t="shared" si="109"/>
        <v>0</v>
      </c>
      <c r="Q50" s="35">
        <f>SUM(Q51:Q61)</f>
        <v>0</v>
      </c>
      <c r="R50" s="35">
        <f t="shared" ref="R50:T50" si="110">SUM(R51:R61)</f>
        <v>0</v>
      </c>
      <c r="S50" s="35">
        <f t="shared" si="110"/>
        <v>0</v>
      </c>
      <c r="T50" s="35">
        <f t="shared" si="110"/>
        <v>0</v>
      </c>
      <c r="U50" s="36">
        <f t="shared" ref="U50" si="111">SUM(U51:U61)</f>
        <v>0</v>
      </c>
      <c r="V50" s="112" t="s">
        <v>22</v>
      </c>
    </row>
    <row r="51" spans="1:22" ht="63">
      <c r="A51" s="56" t="s">
        <v>88</v>
      </c>
      <c r="B51" s="72" t="s">
        <v>89</v>
      </c>
      <c r="C51" s="58" t="s">
        <v>90</v>
      </c>
      <c r="D51" s="52" t="s">
        <v>22</v>
      </c>
      <c r="E51" s="101" t="s">
        <v>22</v>
      </c>
      <c r="F51" s="53">
        <v>0</v>
      </c>
      <c r="G51" s="53">
        <v>0</v>
      </c>
      <c r="H51" s="53">
        <v>0</v>
      </c>
      <c r="I51" s="53">
        <v>0</v>
      </c>
      <c r="J51" s="54">
        <v>0</v>
      </c>
      <c r="K51" s="101" t="s">
        <v>22</v>
      </c>
      <c r="L51" s="53">
        <v>0</v>
      </c>
      <c r="M51" s="53">
        <v>0</v>
      </c>
      <c r="N51" s="55">
        <v>0</v>
      </c>
      <c r="O51" s="55">
        <v>0</v>
      </c>
      <c r="P51" s="27">
        <v>0</v>
      </c>
      <c r="Q51" s="53">
        <f t="shared" ref="Q51" si="112">L51-F51</f>
        <v>0</v>
      </c>
      <c r="R51" s="53">
        <f t="shared" ref="R51" si="113">M51-G51</f>
        <v>0</v>
      </c>
      <c r="S51" s="53">
        <f t="shared" ref="S51" si="114">N51-H51</f>
        <v>0</v>
      </c>
      <c r="T51" s="53">
        <f t="shared" ref="T51" si="115">O51-I51</f>
        <v>0</v>
      </c>
      <c r="U51" s="117">
        <f t="shared" ref="U51" si="116">P51-J51</f>
        <v>0</v>
      </c>
      <c r="V51" s="111" t="s">
        <v>22</v>
      </c>
    </row>
    <row r="52" spans="1:22" ht="47.25">
      <c r="A52" s="49" t="s">
        <v>91</v>
      </c>
      <c r="B52" s="73" t="s">
        <v>92</v>
      </c>
      <c r="C52" s="51" t="s">
        <v>93</v>
      </c>
      <c r="D52" s="52" t="s">
        <v>22</v>
      </c>
      <c r="E52" s="101" t="s">
        <v>22</v>
      </c>
      <c r="F52" s="53">
        <v>0</v>
      </c>
      <c r="G52" s="53">
        <v>0</v>
      </c>
      <c r="H52" s="53">
        <v>0</v>
      </c>
      <c r="I52" s="53">
        <v>0</v>
      </c>
      <c r="J52" s="54">
        <v>0</v>
      </c>
      <c r="K52" s="101" t="s">
        <v>22</v>
      </c>
      <c r="L52" s="53">
        <v>0</v>
      </c>
      <c r="M52" s="53">
        <v>0</v>
      </c>
      <c r="N52" s="55">
        <v>0</v>
      </c>
      <c r="O52" s="55">
        <v>0</v>
      </c>
      <c r="P52" s="27">
        <v>0</v>
      </c>
      <c r="Q52" s="53">
        <f t="shared" ref="Q52:Q61" si="117">L52-F52</f>
        <v>0</v>
      </c>
      <c r="R52" s="53">
        <f t="shared" ref="R52:R61" si="118">M52-G52</f>
        <v>0</v>
      </c>
      <c r="S52" s="53">
        <f t="shared" ref="S52:S61" si="119">N52-H52</f>
        <v>0</v>
      </c>
      <c r="T52" s="53">
        <f t="shared" ref="T52:T61" si="120">O52-I52</f>
        <v>0</v>
      </c>
      <c r="U52" s="117">
        <f t="shared" ref="U52:U61" si="121">P52-J52</f>
        <v>0</v>
      </c>
      <c r="V52" s="111" t="s">
        <v>22</v>
      </c>
    </row>
    <row r="53" spans="1:22" ht="47.25">
      <c r="A53" s="56" t="s">
        <v>94</v>
      </c>
      <c r="B53" s="74" t="s">
        <v>95</v>
      </c>
      <c r="C53" s="58" t="s">
        <v>96</v>
      </c>
      <c r="D53" s="52" t="s">
        <v>22</v>
      </c>
      <c r="E53" s="100" t="s">
        <v>22</v>
      </c>
      <c r="F53" s="53">
        <v>0</v>
      </c>
      <c r="G53" s="53">
        <v>0</v>
      </c>
      <c r="H53" s="53">
        <v>0</v>
      </c>
      <c r="I53" s="53">
        <v>0</v>
      </c>
      <c r="J53" s="54">
        <v>0</v>
      </c>
      <c r="K53" s="100" t="s">
        <v>22</v>
      </c>
      <c r="L53" s="53">
        <v>0</v>
      </c>
      <c r="M53" s="53">
        <v>0</v>
      </c>
      <c r="N53" s="55">
        <v>0</v>
      </c>
      <c r="O53" s="55">
        <v>0</v>
      </c>
      <c r="P53" s="27">
        <v>0</v>
      </c>
      <c r="Q53" s="53">
        <f t="shared" si="117"/>
        <v>0</v>
      </c>
      <c r="R53" s="53">
        <f t="shared" si="118"/>
        <v>0</v>
      </c>
      <c r="S53" s="53">
        <f t="shared" si="119"/>
        <v>0</v>
      </c>
      <c r="T53" s="53">
        <f t="shared" si="120"/>
        <v>0</v>
      </c>
      <c r="U53" s="117">
        <f t="shared" si="121"/>
        <v>0</v>
      </c>
      <c r="V53" s="111" t="s">
        <v>22</v>
      </c>
    </row>
    <row r="54" spans="1:22" ht="47.25">
      <c r="A54" s="56" t="s">
        <v>97</v>
      </c>
      <c r="B54" s="74" t="s">
        <v>98</v>
      </c>
      <c r="C54" s="59" t="s">
        <v>99</v>
      </c>
      <c r="D54" s="52" t="s">
        <v>22</v>
      </c>
      <c r="E54" s="100" t="s">
        <v>22</v>
      </c>
      <c r="F54" s="53">
        <v>0</v>
      </c>
      <c r="G54" s="53">
        <v>0</v>
      </c>
      <c r="H54" s="53">
        <v>0</v>
      </c>
      <c r="I54" s="53">
        <v>0</v>
      </c>
      <c r="J54" s="54">
        <v>0</v>
      </c>
      <c r="K54" s="100" t="s">
        <v>22</v>
      </c>
      <c r="L54" s="53">
        <v>0</v>
      </c>
      <c r="M54" s="53">
        <v>0</v>
      </c>
      <c r="N54" s="55">
        <v>0</v>
      </c>
      <c r="O54" s="55">
        <v>0</v>
      </c>
      <c r="P54" s="27">
        <v>0</v>
      </c>
      <c r="Q54" s="53">
        <f t="shared" si="117"/>
        <v>0</v>
      </c>
      <c r="R54" s="53">
        <f t="shared" si="118"/>
        <v>0</v>
      </c>
      <c r="S54" s="53">
        <f t="shared" si="119"/>
        <v>0</v>
      </c>
      <c r="T54" s="53">
        <f t="shared" si="120"/>
        <v>0</v>
      </c>
      <c r="U54" s="117">
        <f t="shared" si="121"/>
        <v>0</v>
      </c>
      <c r="V54" s="111" t="s">
        <v>22</v>
      </c>
    </row>
    <row r="55" spans="1:22" ht="63">
      <c r="A55" s="56" t="s">
        <v>100</v>
      </c>
      <c r="B55" s="74" t="s">
        <v>101</v>
      </c>
      <c r="C55" s="58" t="s">
        <v>102</v>
      </c>
      <c r="D55" s="52" t="s">
        <v>22</v>
      </c>
      <c r="E55" s="101" t="s">
        <v>22</v>
      </c>
      <c r="F55" s="53">
        <v>0</v>
      </c>
      <c r="G55" s="53">
        <v>0</v>
      </c>
      <c r="H55" s="53">
        <v>0</v>
      </c>
      <c r="I55" s="53">
        <v>0</v>
      </c>
      <c r="J55" s="54">
        <v>0</v>
      </c>
      <c r="K55" s="101" t="s">
        <v>22</v>
      </c>
      <c r="L55" s="53">
        <v>0</v>
      </c>
      <c r="M55" s="53">
        <v>0</v>
      </c>
      <c r="N55" s="55">
        <v>0</v>
      </c>
      <c r="O55" s="55">
        <v>0</v>
      </c>
      <c r="P55" s="27">
        <v>0</v>
      </c>
      <c r="Q55" s="53">
        <f t="shared" si="117"/>
        <v>0</v>
      </c>
      <c r="R55" s="53">
        <f t="shared" si="118"/>
        <v>0</v>
      </c>
      <c r="S55" s="53">
        <f t="shared" si="119"/>
        <v>0</v>
      </c>
      <c r="T55" s="53">
        <f t="shared" si="120"/>
        <v>0</v>
      </c>
      <c r="U55" s="117">
        <f t="shared" si="121"/>
        <v>0</v>
      </c>
      <c r="V55" s="111" t="s">
        <v>22</v>
      </c>
    </row>
    <row r="56" spans="1:22" ht="47.25">
      <c r="A56" s="56" t="s">
        <v>103</v>
      </c>
      <c r="B56" s="74" t="s">
        <v>104</v>
      </c>
      <c r="C56" s="58" t="s">
        <v>105</v>
      </c>
      <c r="D56" s="52" t="s">
        <v>22</v>
      </c>
      <c r="E56" s="100" t="s">
        <v>22</v>
      </c>
      <c r="F56" s="53">
        <v>0</v>
      </c>
      <c r="G56" s="53">
        <v>0</v>
      </c>
      <c r="H56" s="53">
        <v>0</v>
      </c>
      <c r="I56" s="53">
        <v>0</v>
      </c>
      <c r="J56" s="54">
        <v>0</v>
      </c>
      <c r="K56" s="100" t="s">
        <v>22</v>
      </c>
      <c r="L56" s="53">
        <v>0</v>
      </c>
      <c r="M56" s="53">
        <v>0</v>
      </c>
      <c r="N56" s="55">
        <v>0</v>
      </c>
      <c r="O56" s="55">
        <v>0</v>
      </c>
      <c r="P56" s="27">
        <v>0</v>
      </c>
      <c r="Q56" s="53">
        <f t="shared" si="117"/>
        <v>0</v>
      </c>
      <c r="R56" s="53">
        <f t="shared" si="118"/>
        <v>0</v>
      </c>
      <c r="S56" s="53">
        <f t="shared" si="119"/>
        <v>0</v>
      </c>
      <c r="T56" s="53">
        <f t="shared" si="120"/>
        <v>0</v>
      </c>
      <c r="U56" s="117">
        <f t="shared" si="121"/>
        <v>0</v>
      </c>
      <c r="V56" s="111" t="s">
        <v>22</v>
      </c>
    </row>
    <row r="57" spans="1:22" ht="47.25">
      <c r="A57" s="49" t="s">
        <v>106</v>
      </c>
      <c r="B57" s="73" t="s">
        <v>107</v>
      </c>
      <c r="C57" s="51" t="s">
        <v>108</v>
      </c>
      <c r="D57" s="52" t="s">
        <v>22</v>
      </c>
      <c r="E57" s="100" t="s">
        <v>22</v>
      </c>
      <c r="F57" s="53">
        <v>0</v>
      </c>
      <c r="G57" s="53">
        <v>0</v>
      </c>
      <c r="H57" s="53">
        <v>0</v>
      </c>
      <c r="I57" s="53">
        <v>0</v>
      </c>
      <c r="J57" s="54">
        <v>0</v>
      </c>
      <c r="K57" s="100" t="s">
        <v>22</v>
      </c>
      <c r="L57" s="53">
        <v>0</v>
      </c>
      <c r="M57" s="53">
        <v>0</v>
      </c>
      <c r="N57" s="55">
        <v>0</v>
      </c>
      <c r="O57" s="55">
        <v>0</v>
      </c>
      <c r="P57" s="27">
        <v>0</v>
      </c>
      <c r="Q57" s="53">
        <f t="shared" si="117"/>
        <v>0</v>
      </c>
      <c r="R57" s="53">
        <f t="shared" si="118"/>
        <v>0</v>
      </c>
      <c r="S57" s="53">
        <f t="shared" si="119"/>
        <v>0</v>
      </c>
      <c r="T57" s="53">
        <f t="shared" si="120"/>
        <v>0</v>
      </c>
      <c r="U57" s="117">
        <f t="shared" si="121"/>
        <v>0</v>
      </c>
      <c r="V57" s="111" t="s">
        <v>22</v>
      </c>
    </row>
    <row r="58" spans="1:22" ht="31.5">
      <c r="A58" s="56" t="s">
        <v>109</v>
      </c>
      <c r="B58" s="74" t="s">
        <v>110</v>
      </c>
      <c r="C58" s="59" t="s">
        <v>111</v>
      </c>
      <c r="D58" s="52" t="s">
        <v>22</v>
      </c>
      <c r="E58" s="100" t="s">
        <v>22</v>
      </c>
      <c r="F58" s="53">
        <v>0</v>
      </c>
      <c r="G58" s="53">
        <v>0</v>
      </c>
      <c r="H58" s="53">
        <v>0</v>
      </c>
      <c r="I58" s="53">
        <v>0</v>
      </c>
      <c r="J58" s="54">
        <v>0</v>
      </c>
      <c r="K58" s="100" t="s">
        <v>22</v>
      </c>
      <c r="L58" s="53">
        <v>0</v>
      </c>
      <c r="M58" s="53">
        <v>0</v>
      </c>
      <c r="N58" s="55">
        <v>0</v>
      </c>
      <c r="O58" s="55">
        <v>0</v>
      </c>
      <c r="P58" s="27">
        <v>0</v>
      </c>
      <c r="Q58" s="53">
        <f t="shared" si="117"/>
        <v>0</v>
      </c>
      <c r="R58" s="53">
        <f t="shared" si="118"/>
        <v>0</v>
      </c>
      <c r="S58" s="53">
        <f t="shared" si="119"/>
        <v>0</v>
      </c>
      <c r="T58" s="53">
        <f t="shared" si="120"/>
        <v>0</v>
      </c>
      <c r="U58" s="117">
        <f t="shared" si="121"/>
        <v>0</v>
      </c>
      <c r="V58" s="111" t="s">
        <v>22</v>
      </c>
    </row>
    <row r="59" spans="1:22" ht="31.5">
      <c r="A59" s="56" t="s">
        <v>112</v>
      </c>
      <c r="B59" s="74" t="s">
        <v>113</v>
      </c>
      <c r="C59" s="58" t="s">
        <v>114</v>
      </c>
      <c r="D59" s="52" t="s">
        <v>22</v>
      </c>
      <c r="E59" s="101" t="s">
        <v>22</v>
      </c>
      <c r="F59" s="53">
        <v>0</v>
      </c>
      <c r="G59" s="53">
        <v>0</v>
      </c>
      <c r="H59" s="53">
        <v>0</v>
      </c>
      <c r="I59" s="53">
        <v>0</v>
      </c>
      <c r="J59" s="54">
        <v>0</v>
      </c>
      <c r="K59" s="101" t="s">
        <v>22</v>
      </c>
      <c r="L59" s="53">
        <v>0</v>
      </c>
      <c r="M59" s="53">
        <v>0</v>
      </c>
      <c r="N59" s="55">
        <v>0</v>
      </c>
      <c r="O59" s="55">
        <v>0</v>
      </c>
      <c r="P59" s="27">
        <v>0</v>
      </c>
      <c r="Q59" s="53">
        <f t="shared" si="117"/>
        <v>0</v>
      </c>
      <c r="R59" s="53">
        <f t="shared" si="118"/>
        <v>0</v>
      </c>
      <c r="S59" s="53">
        <f t="shared" si="119"/>
        <v>0</v>
      </c>
      <c r="T59" s="53">
        <f t="shared" si="120"/>
        <v>0</v>
      </c>
      <c r="U59" s="117">
        <f t="shared" si="121"/>
        <v>0</v>
      </c>
      <c r="V59" s="111" t="s">
        <v>22</v>
      </c>
    </row>
    <row r="60" spans="1:22" ht="78.75">
      <c r="A60" s="56" t="s">
        <v>115</v>
      </c>
      <c r="B60" s="74" t="s">
        <v>116</v>
      </c>
      <c r="C60" s="58" t="s">
        <v>117</v>
      </c>
      <c r="D60" s="52" t="s">
        <v>22</v>
      </c>
      <c r="E60" s="100" t="s">
        <v>22</v>
      </c>
      <c r="F60" s="53">
        <v>0</v>
      </c>
      <c r="G60" s="53">
        <v>0</v>
      </c>
      <c r="H60" s="53">
        <v>0</v>
      </c>
      <c r="I60" s="53">
        <v>0</v>
      </c>
      <c r="J60" s="54">
        <v>0</v>
      </c>
      <c r="K60" s="100" t="s">
        <v>22</v>
      </c>
      <c r="L60" s="53">
        <v>0</v>
      </c>
      <c r="M60" s="53">
        <v>0</v>
      </c>
      <c r="N60" s="55">
        <v>0</v>
      </c>
      <c r="O60" s="55">
        <v>0</v>
      </c>
      <c r="P60" s="27">
        <v>0</v>
      </c>
      <c r="Q60" s="53">
        <f t="shared" si="117"/>
        <v>0</v>
      </c>
      <c r="R60" s="53">
        <f t="shared" si="118"/>
        <v>0</v>
      </c>
      <c r="S60" s="53">
        <f t="shared" si="119"/>
        <v>0</v>
      </c>
      <c r="T60" s="53">
        <f t="shared" si="120"/>
        <v>0</v>
      </c>
      <c r="U60" s="117">
        <f t="shared" si="121"/>
        <v>0</v>
      </c>
      <c r="V60" s="111" t="s">
        <v>22</v>
      </c>
    </row>
    <row r="61" spans="1:22" ht="78.75">
      <c r="A61" s="56" t="s">
        <v>118</v>
      </c>
      <c r="B61" s="74" t="s">
        <v>119</v>
      </c>
      <c r="C61" s="58" t="s">
        <v>120</v>
      </c>
      <c r="D61" s="52" t="s">
        <v>22</v>
      </c>
      <c r="E61" s="100" t="s">
        <v>22</v>
      </c>
      <c r="F61" s="53">
        <v>0</v>
      </c>
      <c r="G61" s="53">
        <v>0</v>
      </c>
      <c r="H61" s="53">
        <v>0</v>
      </c>
      <c r="I61" s="53">
        <v>0</v>
      </c>
      <c r="J61" s="54">
        <v>0</v>
      </c>
      <c r="K61" s="100" t="s">
        <v>22</v>
      </c>
      <c r="L61" s="53">
        <v>0</v>
      </c>
      <c r="M61" s="53">
        <v>0</v>
      </c>
      <c r="N61" s="55">
        <v>0</v>
      </c>
      <c r="O61" s="55">
        <v>0</v>
      </c>
      <c r="P61" s="27">
        <v>0</v>
      </c>
      <c r="Q61" s="53">
        <f t="shared" si="117"/>
        <v>0</v>
      </c>
      <c r="R61" s="53">
        <f t="shared" si="118"/>
        <v>0</v>
      </c>
      <c r="S61" s="53">
        <f t="shared" si="119"/>
        <v>0</v>
      </c>
      <c r="T61" s="53">
        <f t="shared" si="120"/>
        <v>0</v>
      </c>
      <c r="U61" s="117">
        <f t="shared" si="121"/>
        <v>0</v>
      </c>
      <c r="V61" s="111" t="s">
        <v>22</v>
      </c>
    </row>
    <row r="62" spans="1:22" ht="31.5">
      <c r="A62" s="75" t="s">
        <v>121</v>
      </c>
      <c r="B62" s="76" t="s">
        <v>122</v>
      </c>
      <c r="C62" s="77" t="s">
        <v>21</v>
      </c>
      <c r="D62" s="38" t="s">
        <v>22</v>
      </c>
      <c r="E62" s="38" t="s">
        <v>22</v>
      </c>
      <c r="F62" s="38">
        <f>SUM(F63:F96)</f>
        <v>0</v>
      </c>
      <c r="G62" s="38">
        <f t="shared" ref="G62:J62" si="122">SUM(G63:G96)</f>
        <v>0</v>
      </c>
      <c r="H62" s="38">
        <f t="shared" si="122"/>
        <v>0</v>
      </c>
      <c r="I62" s="38">
        <f t="shared" si="122"/>
        <v>0</v>
      </c>
      <c r="J62" s="39">
        <f t="shared" si="122"/>
        <v>22</v>
      </c>
      <c r="K62" s="38" t="s">
        <v>22</v>
      </c>
      <c r="L62" s="38">
        <f>SUM(L63:L96)</f>
        <v>0</v>
      </c>
      <c r="M62" s="38">
        <f>SUM(M63:M96)</f>
        <v>0</v>
      </c>
      <c r="N62" s="38">
        <f t="shared" ref="N62:P62" si="123">SUM(N63:N96)</f>
        <v>0</v>
      </c>
      <c r="O62" s="38">
        <f t="shared" si="123"/>
        <v>0</v>
      </c>
      <c r="P62" s="39">
        <f t="shared" si="123"/>
        <v>22</v>
      </c>
      <c r="Q62" s="38">
        <f>SUM(Q63:Q96)</f>
        <v>0</v>
      </c>
      <c r="R62" s="38">
        <f t="shared" ref="R62:T62" si="124">SUM(R63:R96)</f>
        <v>0</v>
      </c>
      <c r="S62" s="38">
        <f t="shared" si="124"/>
        <v>0</v>
      </c>
      <c r="T62" s="38">
        <f t="shared" si="124"/>
        <v>0</v>
      </c>
      <c r="U62" s="39">
        <f t="shared" ref="U62" si="125">SUM(U63:U96)</f>
        <v>0</v>
      </c>
      <c r="V62" s="110" t="s">
        <v>22</v>
      </c>
    </row>
    <row r="63" spans="1:22" ht="47.25">
      <c r="A63" s="49" t="s">
        <v>123</v>
      </c>
      <c r="B63" s="73" t="s">
        <v>124</v>
      </c>
      <c r="C63" s="51" t="s">
        <v>125</v>
      </c>
      <c r="D63" s="52" t="s">
        <v>22</v>
      </c>
      <c r="E63" s="103" t="s">
        <v>22</v>
      </c>
      <c r="F63" s="53">
        <v>0</v>
      </c>
      <c r="G63" s="53">
        <v>0</v>
      </c>
      <c r="H63" s="53">
        <v>0</v>
      </c>
      <c r="I63" s="53">
        <v>0</v>
      </c>
      <c r="J63" s="54">
        <v>0</v>
      </c>
      <c r="K63" s="103" t="s">
        <v>22</v>
      </c>
      <c r="L63" s="53">
        <v>0</v>
      </c>
      <c r="M63" s="53">
        <v>0</v>
      </c>
      <c r="N63" s="55">
        <v>0</v>
      </c>
      <c r="O63" s="55">
        <v>0</v>
      </c>
      <c r="P63" s="27">
        <v>0</v>
      </c>
      <c r="Q63" s="53">
        <f t="shared" ref="Q63" si="126">L63-F63</f>
        <v>0</v>
      </c>
      <c r="R63" s="53">
        <f t="shared" ref="R63" si="127">M63-G63</f>
        <v>0</v>
      </c>
      <c r="S63" s="53">
        <f t="shared" ref="S63" si="128">N63-H63</f>
        <v>0</v>
      </c>
      <c r="T63" s="53">
        <f t="shared" ref="T63" si="129">O63-I63</f>
        <v>0</v>
      </c>
      <c r="U63" s="117">
        <f t="shared" ref="U63" si="130">P63-J63</f>
        <v>0</v>
      </c>
      <c r="V63" s="111" t="s">
        <v>22</v>
      </c>
    </row>
    <row r="64" spans="1:22" ht="47.25">
      <c r="A64" s="49" t="s">
        <v>126</v>
      </c>
      <c r="B64" s="73" t="s">
        <v>127</v>
      </c>
      <c r="C64" s="51" t="s">
        <v>128</v>
      </c>
      <c r="D64" s="52" t="s">
        <v>22</v>
      </c>
      <c r="E64" s="103" t="s">
        <v>22</v>
      </c>
      <c r="F64" s="53">
        <v>0</v>
      </c>
      <c r="G64" s="53">
        <v>0</v>
      </c>
      <c r="H64" s="53">
        <v>0</v>
      </c>
      <c r="I64" s="53">
        <v>0</v>
      </c>
      <c r="J64" s="54">
        <v>0</v>
      </c>
      <c r="K64" s="103" t="s">
        <v>22</v>
      </c>
      <c r="L64" s="53">
        <v>0</v>
      </c>
      <c r="M64" s="53">
        <v>0</v>
      </c>
      <c r="N64" s="55">
        <v>0</v>
      </c>
      <c r="O64" s="55">
        <v>0</v>
      </c>
      <c r="P64" s="27">
        <v>0</v>
      </c>
      <c r="Q64" s="53">
        <f t="shared" ref="Q64:Q96" si="131">L64-F64</f>
        <v>0</v>
      </c>
      <c r="R64" s="53">
        <f t="shared" ref="R64:R96" si="132">M64-G64</f>
        <v>0</v>
      </c>
      <c r="S64" s="53">
        <f t="shared" ref="S64:S96" si="133">N64-H64</f>
        <v>0</v>
      </c>
      <c r="T64" s="53">
        <f t="shared" ref="T64:T96" si="134">O64-I64</f>
        <v>0</v>
      </c>
      <c r="U64" s="117">
        <f t="shared" ref="U64:U96" si="135">P64-J64</f>
        <v>0</v>
      </c>
      <c r="V64" s="111" t="s">
        <v>22</v>
      </c>
    </row>
    <row r="65" spans="1:34" s="70" customFormat="1" ht="47.25">
      <c r="A65" s="78" t="s">
        <v>129</v>
      </c>
      <c r="B65" s="79" t="s">
        <v>130</v>
      </c>
      <c r="C65" s="80" t="s">
        <v>131</v>
      </c>
      <c r="D65" s="81" t="s">
        <v>22</v>
      </c>
      <c r="E65" s="103">
        <v>3</v>
      </c>
      <c r="F65" s="82">
        <v>0</v>
      </c>
      <c r="G65" s="82">
        <v>0</v>
      </c>
      <c r="H65" s="82">
        <v>0</v>
      </c>
      <c r="I65" s="82">
        <v>0</v>
      </c>
      <c r="J65" s="105">
        <v>5</v>
      </c>
      <c r="K65" s="106">
        <v>3</v>
      </c>
      <c r="L65" s="82">
        <v>0</v>
      </c>
      <c r="M65" s="82">
        <v>0</v>
      </c>
      <c r="N65" s="83">
        <v>0</v>
      </c>
      <c r="O65" s="83">
        <v>0</v>
      </c>
      <c r="P65" s="84">
        <v>5</v>
      </c>
      <c r="Q65" s="53">
        <f t="shared" si="131"/>
        <v>0</v>
      </c>
      <c r="R65" s="53">
        <f t="shared" si="132"/>
        <v>0</v>
      </c>
      <c r="S65" s="53">
        <f t="shared" si="133"/>
        <v>0</v>
      </c>
      <c r="T65" s="53">
        <f t="shared" si="134"/>
        <v>0</v>
      </c>
      <c r="U65" s="117">
        <f t="shared" si="135"/>
        <v>0</v>
      </c>
      <c r="V65" s="113" t="s">
        <v>22</v>
      </c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spans="1:34" s="70" customFormat="1" ht="47.25">
      <c r="A66" s="85" t="s">
        <v>132</v>
      </c>
      <c r="B66" s="69" t="s">
        <v>133</v>
      </c>
      <c r="C66" s="82" t="s">
        <v>134</v>
      </c>
      <c r="D66" s="81" t="s">
        <v>22</v>
      </c>
      <c r="E66" s="103">
        <v>2</v>
      </c>
      <c r="F66" s="82">
        <v>0</v>
      </c>
      <c r="G66" s="82">
        <v>0</v>
      </c>
      <c r="H66" s="82">
        <v>0</v>
      </c>
      <c r="I66" s="82">
        <v>0</v>
      </c>
      <c r="J66" s="105">
        <v>7</v>
      </c>
      <c r="K66" s="106">
        <v>4</v>
      </c>
      <c r="L66" s="82">
        <v>0</v>
      </c>
      <c r="M66" s="82">
        <v>0</v>
      </c>
      <c r="N66" s="83">
        <v>0</v>
      </c>
      <c r="O66" s="83">
        <v>0</v>
      </c>
      <c r="P66" s="84">
        <v>7</v>
      </c>
      <c r="Q66" s="53">
        <f t="shared" si="131"/>
        <v>0</v>
      </c>
      <c r="R66" s="53">
        <f t="shared" si="132"/>
        <v>0</v>
      </c>
      <c r="S66" s="53">
        <f t="shared" si="133"/>
        <v>0</v>
      </c>
      <c r="T66" s="53">
        <f t="shared" si="134"/>
        <v>0</v>
      </c>
      <c r="U66" s="117">
        <f t="shared" si="135"/>
        <v>0</v>
      </c>
      <c r="V66" s="113" t="s">
        <v>22</v>
      </c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 s="70" customFormat="1" ht="47.25">
      <c r="A67" s="78" t="s">
        <v>135</v>
      </c>
      <c r="B67" s="79" t="s">
        <v>136</v>
      </c>
      <c r="C67" s="80" t="s">
        <v>137</v>
      </c>
      <c r="D67" s="81" t="s">
        <v>22</v>
      </c>
      <c r="E67" s="103">
        <v>3</v>
      </c>
      <c r="F67" s="82">
        <v>0</v>
      </c>
      <c r="G67" s="82">
        <v>0</v>
      </c>
      <c r="H67" s="82">
        <v>0</v>
      </c>
      <c r="I67" s="82">
        <v>0</v>
      </c>
      <c r="J67" s="105">
        <v>5</v>
      </c>
      <c r="K67" s="106">
        <v>3</v>
      </c>
      <c r="L67" s="82">
        <v>0</v>
      </c>
      <c r="M67" s="82">
        <v>0</v>
      </c>
      <c r="N67" s="83">
        <v>0</v>
      </c>
      <c r="O67" s="83">
        <v>0</v>
      </c>
      <c r="P67" s="84">
        <v>5</v>
      </c>
      <c r="Q67" s="53">
        <f t="shared" si="131"/>
        <v>0</v>
      </c>
      <c r="R67" s="53">
        <f t="shared" si="132"/>
        <v>0</v>
      </c>
      <c r="S67" s="53">
        <f t="shared" si="133"/>
        <v>0</v>
      </c>
      <c r="T67" s="53">
        <f t="shared" si="134"/>
        <v>0</v>
      </c>
      <c r="U67" s="117">
        <f t="shared" si="135"/>
        <v>0</v>
      </c>
      <c r="V67" s="113" t="s">
        <v>22</v>
      </c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47.25">
      <c r="A68" s="49" t="s">
        <v>138</v>
      </c>
      <c r="B68" s="73" t="s">
        <v>139</v>
      </c>
      <c r="C68" s="51" t="s">
        <v>140</v>
      </c>
      <c r="D68" s="52" t="s">
        <v>22</v>
      </c>
      <c r="E68" s="103" t="s">
        <v>22</v>
      </c>
      <c r="F68" s="53">
        <v>0</v>
      </c>
      <c r="G68" s="53">
        <v>0</v>
      </c>
      <c r="H68" s="53">
        <v>0</v>
      </c>
      <c r="I68" s="53">
        <v>0</v>
      </c>
      <c r="J68" s="54">
        <v>0</v>
      </c>
      <c r="K68" s="106" t="s">
        <v>22</v>
      </c>
      <c r="L68" s="53">
        <v>0</v>
      </c>
      <c r="M68" s="53">
        <v>0</v>
      </c>
      <c r="N68" s="55">
        <v>0</v>
      </c>
      <c r="O68" s="55">
        <v>0</v>
      </c>
      <c r="P68" s="27">
        <v>0</v>
      </c>
      <c r="Q68" s="53">
        <f t="shared" si="131"/>
        <v>0</v>
      </c>
      <c r="R68" s="53">
        <f t="shared" si="132"/>
        <v>0</v>
      </c>
      <c r="S68" s="53">
        <f t="shared" si="133"/>
        <v>0</v>
      </c>
      <c r="T68" s="53">
        <f t="shared" si="134"/>
        <v>0</v>
      </c>
      <c r="U68" s="117">
        <f t="shared" si="135"/>
        <v>0</v>
      </c>
      <c r="V68" s="111" t="s">
        <v>22</v>
      </c>
    </row>
    <row r="69" spans="1:34" ht="47.25">
      <c r="A69" s="56" t="s">
        <v>141</v>
      </c>
      <c r="B69" s="74" t="s">
        <v>142</v>
      </c>
      <c r="C69" s="58" t="s">
        <v>143</v>
      </c>
      <c r="D69" s="52" t="s">
        <v>22</v>
      </c>
      <c r="E69" s="100" t="s">
        <v>22</v>
      </c>
      <c r="F69" s="53">
        <v>0</v>
      </c>
      <c r="G69" s="53">
        <v>0</v>
      </c>
      <c r="H69" s="53">
        <v>0</v>
      </c>
      <c r="I69" s="53">
        <v>0</v>
      </c>
      <c r="J69" s="54">
        <v>0</v>
      </c>
      <c r="K69" s="99" t="s">
        <v>22</v>
      </c>
      <c r="L69" s="53">
        <v>0</v>
      </c>
      <c r="M69" s="53">
        <v>0</v>
      </c>
      <c r="N69" s="55">
        <v>0</v>
      </c>
      <c r="O69" s="55">
        <v>0</v>
      </c>
      <c r="P69" s="27">
        <v>0</v>
      </c>
      <c r="Q69" s="53">
        <f t="shared" si="131"/>
        <v>0</v>
      </c>
      <c r="R69" s="53">
        <f t="shared" si="132"/>
        <v>0</v>
      </c>
      <c r="S69" s="53">
        <f t="shared" si="133"/>
        <v>0</v>
      </c>
      <c r="T69" s="53">
        <f t="shared" si="134"/>
        <v>0</v>
      </c>
      <c r="U69" s="117">
        <f t="shared" si="135"/>
        <v>0</v>
      </c>
      <c r="V69" s="111" t="s">
        <v>22</v>
      </c>
    </row>
    <row r="70" spans="1:34" s="70" customFormat="1" ht="47.25">
      <c r="A70" s="78" t="s">
        <v>144</v>
      </c>
      <c r="B70" s="79" t="s">
        <v>145</v>
      </c>
      <c r="C70" s="80" t="s">
        <v>146</v>
      </c>
      <c r="D70" s="81" t="s">
        <v>22</v>
      </c>
      <c r="E70" s="103">
        <v>3</v>
      </c>
      <c r="F70" s="82">
        <v>0</v>
      </c>
      <c r="G70" s="82">
        <v>0</v>
      </c>
      <c r="H70" s="82">
        <v>0</v>
      </c>
      <c r="I70" s="82">
        <v>0</v>
      </c>
      <c r="J70" s="105">
        <v>5</v>
      </c>
      <c r="K70" s="106">
        <v>3</v>
      </c>
      <c r="L70" s="82">
        <v>0</v>
      </c>
      <c r="M70" s="82">
        <v>0</v>
      </c>
      <c r="N70" s="83">
        <v>0</v>
      </c>
      <c r="O70" s="83">
        <v>0</v>
      </c>
      <c r="P70" s="84">
        <v>5</v>
      </c>
      <c r="Q70" s="53">
        <f t="shared" si="131"/>
        <v>0</v>
      </c>
      <c r="R70" s="53">
        <f t="shared" si="132"/>
        <v>0</v>
      </c>
      <c r="S70" s="53">
        <f t="shared" si="133"/>
        <v>0</v>
      </c>
      <c r="T70" s="53">
        <f t="shared" si="134"/>
        <v>0</v>
      </c>
      <c r="U70" s="117">
        <f t="shared" si="135"/>
        <v>0</v>
      </c>
      <c r="V70" s="113" t="s">
        <v>22</v>
      </c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 ht="47.25">
      <c r="A71" s="56" t="s">
        <v>147</v>
      </c>
      <c r="B71" s="74" t="s">
        <v>148</v>
      </c>
      <c r="C71" s="58" t="s">
        <v>149</v>
      </c>
      <c r="D71" s="52" t="s">
        <v>22</v>
      </c>
      <c r="E71" s="100" t="s">
        <v>22</v>
      </c>
      <c r="F71" s="53">
        <v>0</v>
      </c>
      <c r="G71" s="53">
        <v>0</v>
      </c>
      <c r="H71" s="53">
        <v>0</v>
      </c>
      <c r="I71" s="53">
        <v>0</v>
      </c>
      <c r="J71" s="54">
        <v>0</v>
      </c>
      <c r="K71" s="99" t="s">
        <v>22</v>
      </c>
      <c r="L71" s="53">
        <v>0</v>
      </c>
      <c r="M71" s="53">
        <v>0</v>
      </c>
      <c r="N71" s="55">
        <v>0</v>
      </c>
      <c r="O71" s="55">
        <v>0</v>
      </c>
      <c r="P71" s="27">
        <v>0</v>
      </c>
      <c r="Q71" s="53">
        <f t="shared" si="131"/>
        <v>0</v>
      </c>
      <c r="R71" s="53">
        <f t="shared" si="132"/>
        <v>0</v>
      </c>
      <c r="S71" s="53">
        <f t="shared" si="133"/>
        <v>0</v>
      </c>
      <c r="T71" s="53">
        <f t="shared" si="134"/>
        <v>0</v>
      </c>
      <c r="U71" s="117">
        <f t="shared" si="135"/>
        <v>0</v>
      </c>
      <c r="V71" s="111" t="s">
        <v>22</v>
      </c>
    </row>
    <row r="72" spans="1:34" ht="47.25">
      <c r="A72" s="56" t="s">
        <v>150</v>
      </c>
      <c r="B72" s="86" t="s">
        <v>151</v>
      </c>
      <c r="C72" s="58" t="s">
        <v>152</v>
      </c>
      <c r="D72" s="52" t="s">
        <v>22</v>
      </c>
      <c r="E72" s="100" t="s">
        <v>22</v>
      </c>
      <c r="F72" s="53">
        <v>0</v>
      </c>
      <c r="G72" s="53">
        <v>0</v>
      </c>
      <c r="H72" s="53">
        <v>0</v>
      </c>
      <c r="I72" s="53">
        <v>0</v>
      </c>
      <c r="J72" s="54">
        <v>0</v>
      </c>
      <c r="K72" s="100" t="s">
        <v>22</v>
      </c>
      <c r="L72" s="53">
        <v>0</v>
      </c>
      <c r="M72" s="53">
        <v>0</v>
      </c>
      <c r="N72" s="55">
        <v>0</v>
      </c>
      <c r="O72" s="55">
        <v>0</v>
      </c>
      <c r="P72" s="27">
        <v>0</v>
      </c>
      <c r="Q72" s="53">
        <f t="shared" si="131"/>
        <v>0</v>
      </c>
      <c r="R72" s="53">
        <f t="shared" si="132"/>
        <v>0</v>
      </c>
      <c r="S72" s="53">
        <f t="shared" si="133"/>
        <v>0</v>
      </c>
      <c r="T72" s="53">
        <f t="shared" si="134"/>
        <v>0</v>
      </c>
      <c r="U72" s="117">
        <f t="shared" si="135"/>
        <v>0</v>
      </c>
      <c r="V72" s="111" t="s">
        <v>22</v>
      </c>
    </row>
    <row r="73" spans="1:34" ht="47.25">
      <c r="A73" s="56" t="s">
        <v>153</v>
      </c>
      <c r="B73" s="86" t="s">
        <v>154</v>
      </c>
      <c r="C73" s="58" t="s">
        <v>155</v>
      </c>
      <c r="D73" s="52" t="s">
        <v>22</v>
      </c>
      <c r="E73" s="100" t="s">
        <v>22</v>
      </c>
      <c r="F73" s="53">
        <v>0</v>
      </c>
      <c r="G73" s="53">
        <v>0</v>
      </c>
      <c r="H73" s="53">
        <v>0</v>
      </c>
      <c r="I73" s="53">
        <v>0</v>
      </c>
      <c r="J73" s="54">
        <v>0</v>
      </c>
      <c r="K73" s="100" t="s">
        <v>22</v>
      </c>
      <c r="L73" s="53">
        <v>0</v>
      </c>
      <c r="M73" s="53">
        <v>0</v>
      </c>
      <c r="N73" s="55">
        <v>0</v>
      </c>
      <c r="O73" s="55">
        <v>0</v>
      </c>
      <c r="P73" s="27">
        <v>0</v>
      </c>
      <c r="Q73" s="53">
        <f t="shared" si="131"/>
        <v>0</v>
      </c>
      <c r="R73" s="53">
        <f t="shared" si="132"/>
        <v>0</v>
      </c>
      <c r="S73" s="53">
        <f t="shared" si="133"/>
        <v>0</v>
      </c>
      <c r="T73" s="53">
        <f t="shared" si="134"/>
        <v>0</v>
      </c>
      <c r="U73" s="117">
        <f t="shared" si="135"/>
        <v>0</v>
      </c>
      <c r="V73" s="111" t="s">
        <v>22</v>
      </c>
    </row>
    <row r="74" spans="1:34" ht="47.25">
      <c r="A74" s="56" t="s">
        <v>156</v>
      </c>
      <c r="B74" s="74" t="s">
        <v>157</v>
      </c>
      <c r="C74" s="58" t="s">
        <v>158</v>
      </c>
      <c r="D74" s="52" t="s">
        <v>22</v>
      </c>
      <c r="E74" s="100" t="s">
        <v>22</v>
      </c>
      <c r="F74" s="53">
        <v>0</v>
      </c>
      <c r="G74" s="53">
        <v>0</v>
      </c>
      <c r="H74" s="53">
        <v>0</v>
      </c>
      <c r="I74" s="53">
        <v>0</v>
      </c>
      <c r="J74" s="54">
        <v>0</v>
      </c>
      <c r="K74" s="100" t="s">
        <v>22</v>
      </c>
      <c r="L74" s="53">
        <v>0</v>
      </c>
      <c r="M74" s="53">
        <v>0</v>
      </c>
      <c r="N74" s="55">
        <v>0</v>
      </c>
      <c r="O74" s="55">
        <v>0</v>
      </c>
      <c r="P74" s="27">
        <v>0</v>
      </c>
      <c r="Q74" s="53">
        <f t="shared" si="131"/>
        <v>0</v>
      </c>
      <c r="R74" s="53">
        <f t="shared" si="132"/>
        <v>0</v>
      </c>
      <c r="S74" s="53">
        <f t="shared" si="133"/>
        <v>0</v>
      </c>
      <c r="T74" s="53">
        <f t="shared" si="134"/>
        <v>0</v>
      </c>
      <c r="U74" s="117">
        <f t="shared" si="135"/>
        <v>0</v>
      </c>
      <c r="V74" s="111" t="s">
        <v>22</v>
      </c>
    </row>
    <row r="75" spans="1:34" ht="47.25">
      <c r="A75" s="56" t="s">
        <v>159</v>
      </c>
      <c r="B75" s="86" t="s">
        <v>160</v>
      </c>
      <c r="C75" s="58" t="s">
        <v>161</v>
      </c>
      <c r="D75" s="52" t="s">
        <v>22</v>
      </c>
      <c r="E75" s="100" t="s">
        <v>22</v>
      </c>
      <c r="F75" s="53">
        <v>0</v>
      </c>
      <c r="G75" s="53">
        <v>0</v>
      </c>
      <c r="H75" s="53">
        <v>0</v>
      </c>
      <c r="I75" s="53">
        <v>0</v>
      </c>
      <c r="J75" s="54">
        <v>0</v>
      </c>
      <c r="K75" s="100" t="s">
        <v>22</v>
      </c>
      <c r="L75" s="53">
        <v>0</v>
      </c>
      <c r="M75" s="53">
        <v>0</v>
      </c>
      <c r="N75" s="55">
        <v>0</v>
      </c>
      <c r="O75" s="55">
        <v>0</v>
      </c>
      <c r="P75" s="27">
        <v>0</v>
      </c>
      <c r="Q75" s="53">
        <f t="shared" si="131"/>
        <v>0</v>
      </c>
      <c r="R75" s="53">
        <f t="shared" si="132"/>
        <v>0</v>
      </c>
      <c r="S75" s="53">
        <f t="shared" si="133"/>
        <v>0</v>
      </c>
      <c r="T75" s="53">
        <f t="shared" si="134"/>
        <v>0</v>
      </c>
      <c r="U75" s="117">
        <f t="shared" si="135"/>
        <v>0</v>
      </c>
      <c r="V75" s="111" t="s">
        <v>22</v>
      </c>
    </row>
    <row r="76" spans="1:34" ht="47.25">
      <c r="A76" s="56" t="s">
        <v>162</v>
      </c>
      <c r="B76" s="86" t="s">
        <v>163</v>
      </c>
      <c r="C76" s="58" t="s">
        <v>164</v>
      </c>
      <c r="D76" s="52" t="s">
        <v>22</v>
      </c>
      <c r="E76" s="100" t="s">
        <v>22</v>
      </c>
      <c r="F76" s="53">
        <v>0</v>
      </c>
      <c r="G76" s="53">
        <v>0</v>
      </c>
      <c r="H76" s="53">
        <v>0</v>
      </c>
      <c r="I76" s="53">
        <v>0</v>
      </c>
      <c r="J76" s="54">
        <v>0</v>
      </c>
      <c r="K76" s="100" t="s">
        <v>22</v>
      </c>
      <c r="L76" s="53">
        <v>0</v>
      </c>
      <c r="M76" s="53">
        <v>0</v>
      </c>
      <c r="N76" s="55">
        <v>0</v>
      </c>
      <c r="O76" s="55">
        <v>0</v>
      </c>
      <c r="P76" s="27">
        <v>0</v>
      </c>
      <c r="Q76" s="53">
        <f t="shared" si="131"/>
        <v>0</v>
      </c>
      <c r="R76" s="53">
        <f t="shared" si="132"/>
        <v>0</v>
      </c>
      <c r="S76" s="53">
        <f t="shared" si="133"/>
        <v>0</v>
      </c>
      <c r="T76" s="53">
        <f t="shared" si="134"/>
        <v>0</v>
      </c>
      <c r="U76" s="117">
        <f t="shared" si="135"/>
        <v>0</v>
      </c>
      <c r="V76" s="111" t="s">
        <v>22</v>
      </c>
    </row>
    <row r="77" spans="1:34" ht="47.25">
      <c r="A77" s="56" t="s">
        <v>165</v>
      </c>
      <c r="B77" s="86" t="s">
        <v>166</v>
      </c>
      <c r="C77" s="58" t="s">
        <v>167</v>
      </c>
      <c r="D77" s="52" t="s">
        <v>22</v>
      </c>
      <c r="E77" s="100" t="s">
        <v>22</v>
      </c>
      <c r="F77" s="53">
        <v>0</v>
      </c>
      <c r="G77" s="53">
        <v>0</v>
      </c>
      <c r="H77" s="53">
        <v>0</v>
      </c>
      <c r="I77" s="53">
        <v>0</v>
      </c>
      <c r="J77" s="54">
        <v>0</v>
      </c>
      <c r="K77" s="100" t="s">
        <v>22</v>
      </c>
      <c r="L77" s="53">
        <v>0</v>
      </c>
      <c r="M77" s="53">
        <v>0</v>
      </c>
      <c r="N77" s="55">
        <v>0</v>
      </c>
      <c r="O77" s="55">
        <v>0</v>
      </c>
      <c r="P77" s="27">
        <v>0</v>
      </c>
      <c r="Q77" s="53">
        <f t="shared" si="131"/>
        <v>0</v>
      </c>
      <c r="R77" s="53">
        <f t="shared" si="132"/>
        <v>0</v>
      </c>
      <c r="S77" s="53">
        <f t="shared" si="133"/>
        <v>0</v>
      </c>
      <c r="T77" s="53">
        <f t="shared" si="134"/>
        <v>0</v>
      </c>
      <c r="U77" s="117">
        <f t="shared" si="135"/>
        <v>0</v>
      </c>
      <c r="V77" s="111" t="s">
        <v>22</v>
      </c>
    </row>
    <row r="78" spans="1:34" ht="47.25">
      <c r="A78" s="56" t="s">
        <v>168</v>
      </c>
      <c r="B78" s="86" t="s">
        <v>169</v>
      </c>
      <c r="C78" s="58" t="s">
        <v>170</v>
      </c>
      <c r="D78" s="52" t="s">
        <v>22</v>
      </c>
      <c r="E78" s="100" t="s">
        <v>22</v>
      </c>
      <c r="F78" s="53">
        <v>0</v>
      </c>
      <c r="G78" s="53">
        <v>0</v>
      </c>
      <c r="H78" s="53">
        <v>0</v>
      </c>
      <c r="I78" s="53">
        <v>0</v>
      </c>
      <c r="J78" s="54">
        <v>0</v>
      </c>
      <c r="K78" s="100" t="s">
        <v>22</v>
      </c>
      <c r="L78" s="53">
        <v>0</v>
      </c>
      <c r="M78" s="53">
        <v>0</v>
      </c>
      <c r="N78" s="55">
        <v>0</v>
      </c>
      <c r="O78" s="55">
        <v>0</v>
      </c>
      <c r="P78" s="27">
        <v>0</v>
      </c>
      <c r="Q78" s="53">
        <f t="shared" si="131"/>
        <v>0</v>
      </c>
      <c r="R78" s="53">
        <f t="shared" si="132"/>
        <v>0</v>
      </c>
      <c r="S78" s="53">
        <f t="shared" si="133"/>
        <v>0</v>
      </c>
      <c r="T78" s="53">
        <f t="shared" si="134"/>
        <v>0</v>
      </c>
      <c r="U78" s="117">
        <f t="shared" si="135"/>
        <v>0</v>
      </c>
      <c r="V78" s="111" t="s">
        <v>22</v>
      </c>
    </row>
    <row r="79" spans="1:34" ht="47.25">
      <c r="A79" s="56" t="s">
        <v>171</v>
      </c>
      <c r="B79" s="86" t="s">
        <v>172</v>
      </c>
      <c r="C79" s="58" t="s">
        <v>173</v>
      </c>
      <c r="D79" s="52" t="s">
        <v>22</v>
      </c>
      <c r="E79" s="100" t="s">
        <v>22</v>
      </c>
      <c r="F79" s="53">
        <v>0</v>
      </c>
      <c r="G79" s="53">
        <v>0</v>
      </c>
      <c r="H79" s="53">
        <v>0</v>
      </c>
      <c r="I79" s="53">
        <v>0</v>
      </c>
      <c r="J79" s="54">
        <v>0</v>
      </c>
      <c r="K79" s="100" t="s">
        <v>22</v>
      </c>
      <c r="L79" s="53">
        <v>0</v>
      </c>
      <c r="M79" s="53">
        <v>0</v>
      </c>
      <c r="N79" s="55">
        <v>0</v>
      </c>
      <c r="O79" s="55">
        <v>0</v>
      </c>
      <c r="P79" s="27">
        <v>0</v>
      </c>
      <c r="Q79" s="53">
        <f t="shared" si="131"/>
        <v>0</v>
      </c>
      <c r="R79" s="53">
        <f t="shared" si="132"/>
        <v>0</v>
      </c>
      <c r="S79" s="53">
        <f t="shared" si="133"/>
        <v>0</v>
      </c>
      <c r="T79" s="53">
        <f t="shared" si="134"/>
        <v>0</v>
      </c>
      <c r="U79" s="117">
        <f t="shared" si="135"/>
        <v>0</v>
      </c>
      <c r="V79" s="111" t="s">
        <v>22</v>
      </c>
    </row>
    <row r="80" spans="1:34" ht="47.25">
      <c r="A80" s="56" t="s">
        <v>174</v>
      </c>
      <c r="B80" s="86" t="s">
        <v>175</v>
      </c>
      <c r="C80" s="59" t="s">
        <v>176</v>
      </c>
      <c r="D80" s="52" t="s">
        <v>22</v>
      </c>
      <c r="E80" s="100" t="s">
        <v>22</v>
      </c>
      <c r="F80" s="53">
        <v>0</v>
      </c>
      <c r="G80" s="53">
        <v>0</v>
      </c>
      <c r="H80" s="53">
        <v>0</v>
      </c>
      <c r="I80" s="53">
        <v>0</v>
      </c>
      <c r="J80" s="54">
        <v>0</v>
      </c>
      <c r="K80" s="100" t="s">
        <v>22</v>
      </c>
      <c r="L80" s="53">
        <v>0</v>
      </c>
      <c r="M80" s="53">
        <v>0</v>
      </c>
      <c r="N80" s="55">
        <v>0</v>
      </c>
      <c r="O80" s="55">
        <v>0</v>
      </c>
      <c r="P80" s="27">
        <v>0</v>
      </c>
      <c r="Q80" s="53">
        <f t="shared" si="131"/>
        <v>0</v>
      </c>
      <c r="R80" s="53">
        <f t="shared" si="132"/>
        <v>0</v>
      </c>
      <c r="S80" s="53">
        <f t="shared" si="133"/>
        <v>0</v>
      </c>
      <c r="T80" s="53">
        <f t="shared" si="134"/>
        <v>0</v>
      </c>
      <c r="U80" s="117">
        <f t="shared" si="135"/>
        <v>0</v>
      </c>
      <c r="V80" s="111" t="s">
        <v>22</v>
      </c>
    </row>
    <row r="81" spans="1:22" ht="47.25">
      <c r="A81" s="56" t="s">
        <v>177</v>
      </c>
      <c r="B81" s="86" t="s">
        <v>178</v>
      </c>
      <c r="C81" s="58" t="s">
        <v>179</v>
      </c>
      <c r="D81" s="52" t="s">
        <v>22</v>
      </c>
      <c r="E81" s="100" t="s">
        <v>22</v>
      </c>
      <c r="F81" s="53">
        <v>0</v>
      </c>
      <c r="G81" s="53">
        <v>0</v>
      </c>
      <c r="H81" s="53">
        <v>0</v>
      </c>
      <c r="I81" s="53">
        <v>0</v>
      </c>
      <c r="J81" s="54">
        <v>0</v>
      </c>
      <c r="K81" s="100" t="s">
        <v>22</v>
      </c>
      <c r="L81" s="53">
        <v>0</v>
      </c>
      <c r="M81" s="53">
        <v>0</v>
      </c>
      <c r="N81" s="55">
        <v>0</v>
      </c>
      <c r="O81" s="55">
        <v>0</v>
      </c>
      <c r="P81" s="27">
        <v>0</v>
      </c>
      <c r="Q81" s="53">
        <f t="shared" si="131"/>
        <v>0</v>
      </c>
      <c r="R81" s="53">
        <f t="shared" si="132"/>
        <v>0</v>
      </c>
      <c r="S81" s="53">
        <f t="shared" si="133"/>
        <v>0</v>
      </c>
      <c r="T81" s="53">
        <f t="shared" si="134"/>
        <v>0</v>
      </c>
      <c r="U81" s="117">
        <f t="shared" si="135"/>
        <v>0</v>
      </c>
      <c r="V81" s="111" t="s">
        <v>22</v>
      </c>
    </row>
    <row r="82" spans="1:22" ht="47.25">
      <c r="A82" s="56" t="s">
        <v>180</v>
      </c>
      <c r="B82" s="86" t="s">
        <v>181</v>
      </c>
      <c r="C82" s="58" t="s">
        <v>182</v>
      </c>
      <c r="D82" s="52" t="s">
        <v>22</v>
      </c>
      <c r="E82" s="100" t="s">
        <v>22</v>
      </c>
      <c r="F82" s="53">
        <v>0</v>
      </c>
      <c r="G82" s="53">
        <v>0</v>
      </c>
      <c r="H82" s="53">
        <v>0</v>
      </c>
      <c r="I82" s="53">
        <v>0</v>
      </c>
      <c r="J82" s="54">
        <v>0</v>
      </c>
      <c r="K82" s="100" t="s">
        <v>22</v>
      </c>
      <c r="L82" s="53">
        <v>0</v>
      </c>
      <c r="M82" s="53">
        <v>0</v>
      </c>
      <c r="N82" s="55">
        <v>0</v>
      </c>
      <c r="O82" s="55">
        <v>0</v>
      </c>
      <c r="P82" s="27">
        <v>0</v>
      </c>
      <c r="Q82" s="53">
        <f t="shared" si="131"/>
        <v>0</v>
      </c>
      <c r="R82" s="53">
        <f t="shared" si="132"/>
        <v>0</v>
      </c>
      <c r="S82" s="53">
        <f t="shared" si="133"/>
        <v>0</v>
      </c>
      <c r="T82" s="53">
        <f t="shared" si="134"/>
        <v>0</v>
      </c>
      <c r="U82" s="117">
        <f t="shared" si="135"/>
        <v>0</v>
      </c>
      <c r="V82" s="111" t="s">
        <v>22</v>
      </c>
    </row>
    <row r="83" spans="1:22" ht="47.25">
      <c r="A83" s="56" t="s">
        <v>183</v>
      </c>
      <c r="B83" s="86" t="s">
        <v>184</v>
      </c>
      <c r="C83" s="58" t="s">
        <v>185</v>
      </c>
      <c r="D83" s="52" t="s">
        <v>22</v>
      </c>
      <c r="E83" s="100" t="s">
        <v>22</v>
      </c>
      <c r="F83" s="53">
        <v>0</v>
      </c>
      <c r="G83" s="53">
        <v>0</v>
      </c>
      <c r="H83" s="53">
        <v>0</v>
      </c>
      <c r="I83" s="53">
        <v>0</v>
      </c>
      <c r="J83" s="54">
        <v>0</v>
      </c>
      <c r="K83" s="100" t="s">
        <v>22</v>
      </c>
      <c r="L83" s="53">
        <v>0</v>
      </c>
      <c r="M83" s="53">
        <v>0</v>
      </c>
      <c r="N83" s="55">
        <v>0</v>
      </c>
      <c r="O83" s="55">
        <v>0</v>
      </c>
      <c r="P83" s="27">
        <v>0</v>
      </c>
      <c r="Q83" s="53">
        <f t="shared" si="131"/>
        <v>0</v>
      </c>
      <c r="R83" s="53">
        <f t="shared" si="132"/>
        <v>0</v>
      </c>
      <c r="S83" s="53">
        <f t="shared" si="133"/>
        <v>0</v>
      </c>
      <c r="T83" s="53">
        <f t="shared" si="134"/>
        <v>0</v>
      </c>
      <c r="U83" s="117">
        <f t="shared" si="135"/>
        <v>0</v>
      </c>
      <c r="V83" s="111" t="s">
        <v>22</v>
      </c>
    </row>
    <row r="84" spans="1:22" ht="47.25">
      <c r="A84" s="56" t="s">
        <v>186</v>
      </c>
      <c r="B84" s="86" t="s">
        <v>187</v>
      </c>
      <c r="C84" s="58" t="s">
        <v>188</v>
      </c>
      <c r="D84" s="52" t="s">
        <v>22</v>
      </c>
      <c r="E84" s="100" t="s">
        <v>22</v>
      </c>
      <c r="F84" s="53">
        <v>0</v>
      </c>
      <c r="G84" s="53">
        <v>0</v>
      </c>
      <c r="H84" s="53">
        <v>0</v>
      </c>
      <c r="I84" s="53">
        <v>0</v>
      </c>
      <c r="J84" s="54">
        <v>0</v>
      </c>
      <c r="K84" s="100" t="s">
        <v>22</v>
      </c>
      <c r="L84" s="53">
        <v>0</v>
      </c>
      <c r="M84" s="53">
        <v>0</v>
      </c>
      <c r="N84" s="55">
        <v>0</v>
      </c>
      <c r="O84" s="55">
        <v>0</v>
      </c>
      <c r="P84" s="27">
        <v>0</v>
      </c>
      <c r="Q84" s="53">
        <f t="shared" si="131"/>
        <v>0</v>
      </c>
      <c r="R84" s="53">
        <f t="shared" si="132"/>
        <v>0</v>
      </c>
      <c r="S84" s="53">
        <f t="shared" si="133"/>
        <v>0</v>
      </c>
      <c r="T84" s="53">
        <f t="shared" si="134"/>
        <v>0</v>
      </c>
      <c r="U84" s="117">
        <f t="shared" si="135"/>
        <v>0</v>
      </c>
      <c r="V84" s="111" t="s">
        <v>22</v>
      </c>
    </row>
    <row r="85" spans="1:22" ht="47.25">
      <c r="A85" s="56" t="s">
        <v>189</v>
      </c>
      <c r="B85" s="74" t="s">
        <v>190</v>
      </c>
      <c r="C85" s="58" t="s">
        <v>191</v>
      </c>
      <c r="D85" s="52" t="s">
        <v>22</v>
      </c>
      <c r="E85" s="100" t="s">
        <v>22</v>
      </c>
      <c r="F85" s="53">
        <v>0</v>
      </c>
      <c r="G85" s="53">
        <v>0</v>
      </c>
      <c r="H85" s="53">
        <v>0</v>
      </c>
      <c r="I85" s="53">
        <v>0</v>
      </c>
      <c r="J85" s="54">
        <v>0</v>
      </c>
      <c r="K85" s="100" t="s">
        <v>22</v>
      </c>
      <c r="L85" s="53">
        <v>0</v>
      </c>
      <c r="M85" s="53">
        <v>0</v>
      </c>
      <c r="N85" s="55">
        <v>0</v>
      </c>
      <c r="O85" s="55">
        <v>0</v>
      </c>
      <c r="P85" s="27">
        <v>0</v>
      </c>
      <c r="Q85" s="53">
        <f t="shared" si="131"/>
        <v>0</v>
      </c>
      <c r="R85" s="53">
        <f t="shared" si="132"/>
        <v>0</v>
      </c>
      <c r="S85" s="53">
        <f t="shared" si="133"/>
        <v>0</v>
      </c>
      <c r="T85" s="53">
        <f t="shared" si="134"/>
        <v>0</v>
      </c>
      <c r="U85" s="117">
        <f t="shared" si="135"/>
        <v>0</v>
      </c>
      <c r="V85" s="111" t="s">
        <v>22</v>
      </c>
    </row>
    <row r="86" spans="1:22" ht="47.25">
      <c r="A86" s="56" t="s">
        <v>192</v>
      </c>
      <c r="B86" s="74" t="s">
        <v>193</v>
      </c>
      <c r="C86" s="58" t="s">
        <v>194</v>
      </c>
      <c r="D86" s="52" t="s">
        <v>22</v>
      </c>
      <c r="E86" s="100" t="s">
        <v>22</v>
      </c>
      <c r="F86" s="53">
        <v>0</v>
      </c>
      <c r="G86" s="53">
        <v>0</v>
      </c>
      <c r="H86" s="53">
        <v>0</v>
      </c>
      <c r="I86" s="53">
        <v>0</v>
      </c>
      <c r="J86" s="54">
        <v>0</v>
      </c>
      <c r="K86" s="100" t="s">
        <v>22</v>
      </c>
      <c r="L86" s="53">
        <v>0</v>
      </c>
      <c r="M86" s="53">
        <v>0</v>
      </c>
      <c r="N86" s="55">
        <v>0</v>
      </c>
      <c r="O86" s="55">
        <v>0</v>
      </c>
      <c r="P86" s="27">
        <v>0</v>
      </c>
      <c r="Q86" s="53">
        <f t="shared" si="131"/>
        <v>0</v>
      </c>
      <c r="R86" s="53">
        <f t="shared" si="132"/>
        <v>0</v>
      </c>
      <c r="S86" s="53">
        <f t="shared" si="133"/>
        <v>0</v>
      </c>
      <c r="T86" s="53">
        <f t="shared" si="134"/>
        <v>0</v>
      </c>
      <c r="U86" s="117">
        <f t="shared" si="135"/>
        <v>0</v>
      </c>
      <c r="V86" s="111" t="s">
        <v>22</v>
      </c>
    </row>
    <row r="87" spans="1:22" ht="47.25">
      <c r="A87" s="56" t="s">
        <v>195</v>
      </c>
      <c r="B87" s="74" t="s">
        <v>196</v>
      </c>
      <c r="C87" s="58" t="s">
        <v>197</v>
      </c>
      <c r="D87" s="52" t="s">
        <v>22</v>
      </c>
      <c r="E87" s="100" t="s">
        <v>22</v>
      </c>
      <c r="F87" s="53">
        <v>0</v>
      </c>
      <c r="G87" s="53">
        <v>0</v>
      </c>
      <c r="H87" s="53">
        <v>0</v>
      </c>
      <c r="I87" s="53">
        <v>0</v>
      </c>
      <c r="J87" s="54">
        <v>0</v>
      </c>
      <c r="K87" s="100" t="s">
        <v>22</v>
      </c>
      <c r="L87" s="53">
        <v>0</v>
      </c>
      <c r="M87" s="53">
        <v>0</v>
      </c>
      <c r="N87" s="55">
        <v>0</v>
      </c>
      <c r="O87" s="55">
        <v>0</v>
      </c>
      <c r="P87" s="27">
        <v>0</v>
      </c>
      <c r="Q87" s="53">
        <f t="shared" si="131"/>
        <v>0</v>
      </c>
      <c r="R87" s="53">
        <f t="shared" si="132"/>
        <v>0</v>
      </c>
      <c r="S87" s="53">
        <f t="shared" si="133"/>
        <v>0</v>
      </c>
      <c r="T87" s="53">
        <f t="shared" si="134"/>
        <v>0</v>
      </c>
      <c r="U87" s="117">
        <f t="shared" si="135"/>
        <v>0</v>
      </c>
      <c r="V87" s="111" t="s">
        <v>22</v>
      </c>
    </row>
    <row r="88" spans="1:22" ht="47.25">
      <c r="A88" s="56" t="s">
        <v>198</v>
      </c>
      <c r="B88" s="74" t="s">
        <v>199</v>
      </c>
      <c r="C88" s="58" t="s">
        <v>200</v>
      </c>
      <c r="D88" s="52" t="s">
        <v>22</v>
      </c>
      <c r="E88" s="100" t="s">
        <v>22</v>
      </c>
      <c r="F88" s="53">
        <v>0</v>
      </c>
      <c r="G88" s="53">
        <v>0</v>
      </c>
      <c r="H88" s="53">
        <v>0</v>
      </c>
      <c r="I88" s="53">
        <v>0</v>
      </c>
      <c r="J88" s="54">
        <v>0</v>
      </c>
      <c r="K88" s="100" t="s">
        <v>22</v>
      </c>
      <c r="L88" s="53">
        <v>0</v>
      </c>
      <c r="M88" s="53">
        <v>0</v>
      </c>
      <c r="N88" s="55">
        <v>0</v>
      </c>
      <c r="O88" s="55">
        <v>0</v>
      </c>
      <c r="P88" s="27">
        <v>0</v>
      </c>
      <c r="Q88" s="53">
        <f t="shared" si="131"/>
        <v>0</v>
      </c>
      <c r="R88" s="53">
        <f t="shared" si="132"/>
        <v>0</v>
      </c>
      <c r="S88" s="53">
        <f t="shared" si="133"/>
        <v>0</v>
      </c>
      <c r="T88" s="53">
        <f t="shared" si="134"/>
        <v>0</v>
      </c>
      <c r="U88" s="117">
        <f t="shared" si="135"/>
        <v>0</v>
      </c>
      <c r="V88" s="111" t="s">
        <v>22</v>
      </c>
    </row>
    <row r="89" spans="1:22" ht="47.25">
      <c r="A89" s="56" t="s">
        <v>201</v>
      </c>
      <c r="B89" s="74" t="s">
        <v>202</v>
      </c>
      <c r="C89" s="58" t="s">
        <v>203</v>
      </c>
      <c r="D89" s="52" t="s">
        <v>22</v>
      </c>
      <c r="E89" s="100" t="s">
        <v>22</v>
      </c>
      <c r="F89" s="53">
        <v>0</v>
      </c>
      <c r="G89" s="53">
        <v>0</v>
      </c>
      <c r="H89" s="53">
        <v>0</v>
      </c>
      <c r="I89" s="53">
        <v>0</v>
      </c>
      <c r="J89" s="54">
        <v>0</v>
      </c>
      <c r="K89" s="100" t="s">
        <v>22</v>
      </c>
      <c r="L89" s="53">
        <v>0</v>
      </c>
      <c r="M89" s="53">
        <v>0</v>
      </c>
      <c r="N89" s="55">
        <v>0</v>
      </c>
      <c r="O89" s="55">
        <v>0</v>
      </c>
      <c r="P89" s="27">
        <v>0</v>
      </c>
      <c r="Q89" s="53">
        <f t="shared" si="131"/>
        <v>0</v>
      </c>
      <c r="R89" s="53">
        <f t="shared" si="132"/>
        <v>0</v>
      </c>
      <c r="S89" s="53">
        <f t="shared" si="133"/>
        <v>0</v>
      </c>
      <c r="T89" s="53">
        <f t="shared" si="134"/>
        <v>0</v>
      </c>
      <c r="U89" s="117">
        <f t="shared" si="135"/>
        <v>0</v>
      </c>
      <c r="V89" s="111" t="s">
        <v>22</v>
      </c>
    </row>
    <row r="90" spans="1:22" ht="47.25">
      <c r="A90" s="56" t="s">
        <v>204</v>
      </c>
      <c r="B90" s="86" t="s">
        <v>205</v>
      </c>
      <c r="C90" s="58" t="s">
        <v>206</v>
      </c>
      <c r="D90" s="52" t="s">
        <v>22</v>
      </c>
      <c r="E90" s="100" t="s">
        <v>22</v>
      </c>
      <c r="F90" s="53">
        <v>0</v>
      </c>
      <c r="G90" s="53">
        <v>0</v>
      </c>
      <c r="H90" s="53">
        <v>0</v>
      </c>
      <c r="I90" s="53">
        <v>0</v>
      </c>
      <c r="J90" s="54">
        <v>0</v>
      </c>
      <c r="K90" s="100" t="s">
        <v>22</v>
      </c>
      <c r="L90" s="53">
        <v>0</v>
      </c>
      <c r="M90" s="53">
        <v>0</v>
      </c>
      <c r="N90" s="55">
        <v>0</v>
      </c>
      <c r="O90" s="55">
        <v>0</v>
      </c>
      <c r="P90" s="27">
        <v>0</v>
      </c>
      <c r="Q90" s="53">
        <f t="shared" si="131"/>
        <v>0</v>
      </c>
      <c r="R90" s="53">
        <f t="shared" si="132"/>
        <v>0</v>
      </c>
      <c r="S90" s="53">
        <f t="shared" si="133"/>
        <v>0</v>
      </c>
      <c r="T90" s="53">
        <f t="shared" si="134"/>
        <v>0</v>
      </c>
      <c r="U90" s="117">
        <f t="shared" si="135"/>
        <v>0</v>
      </c>
      <c r="V90" s="111" t="s">
        <v>22</v>
      </c>
    </row>
    <row r="91" spans="1:22" ht="47.25">
      <c r="A91" s="56" t="s">
        <v>207</v>
      </c>
      <c r="B91" s="86" t="s">
        <v>208</v>
      </c>
      <c r="C91" s="58" t="s">
        <v>209</v>
      </c>
      <c r="D91" s="52" t="s">
        <v>22</v>
      </c>
      <c r="E91" s="100" t="s">
        <v>22</v>
      </c>
      <c r="F91" s="53">
        <v>0</v>
      </c>
      <c r="G91" s="53">
        <v>0</v>
      </c>
      <c r="H91" s="53">
        <v>0</v>
      </c>
      <c r="I91" s="53">
        <v>0</v>
      </c>
      <c r="J91" s="54">
        <v>0</v>
      </c>
      <c r="K91" s="100" t="s">
        <v>22</v>
      </c>
      <c r="L91" s="53">
        <v>0</v>
      </c>
      <c r="M91" s="53">
        <v>0</v>
      </c>
      <c r="N91" s="55">
        <v>0</v>
      </c>
      <c r="O91" s="55">
        <v>0</v>
      </c>
      <c r="P91" s="27">
        <v>0</v>
      </c>
      <c r="Q91" s="53">
        <f t="shared" si="131"/>
        <v>0</v>
      </c>
      <c r="R91" s="53">
        <f t="shared" si="132"/>
        <v>0</v>
      </c>
      <c r="S91" s="53">
        <f t="shared" si="133"/>
        <v>0</v>
      </c>
      <c r="T91" s="53">
        <f t="shared" si="134"/>
        <v>0</v>
      </c>
      <c r="U91" s="117">
        <f t="shared" si="135"/>
        <v>0</v>
      </c>
      <c r="V91" s="111" t="s">
        <v>22</v>
      </c>
    </row>
    <row r="92" spans="1:22" ht="47.25">
      <c r="A92" s="56" t="s">
        <v>210</v>
      </c>
      <c r="B92" s="86" t="s">
        <v>211</v>
      </c>
      <c r="C92" s="59" t="s">
        <v>212</v>
      </c>
      <c r="D92" s="52" t="s">
        <v>22</v>
      </c>
      <c r="E92" s="100" t="s">
        <v>22</v>
      </c>
      <c r="F92" s="53">
        <v>0</v>
      </c>
      <c r="G92" s="53">
        <v>0</v>
      </c>
      <c r="H92" s="53">
        <v>0</v>
      </c>
      <c r="I92" s="53">
        <v>0</v>
      </c>
      <c r="J92" s="54">
        <v>0</v>
      </c>
      <c r="K92" s="100" t="s">
        <v>22</v>
      </c>
      <c r="L92" s="53">
        <v>0</v>
      </c>
      <c r="M92" s="53">
        <v>0</v>
      </c>
      <c r="N92" s="55">
        <v>0</v>
      </c>
      <c r="O92" s="55">
        <v>0</v>
      </c>
      <c r="P92" s="27">
        <v>0</v>
      </c>
      <c r="Q92" s="53">
        <f t="shared" si="131"/>
        <v>0</v>
      </c>
      <c r="R92" s="53">
        <f t="shared" si="132"/>
        <v>0</v>
      </c>
      <c r="S92" s="53">
        <f t="shared" si="133"/>
        <v>0</v>
      </c>
      <c r="T92" s="53">
        <f t="shared" si="134"/>
        <v>0</v>
      </c>
      <c r="U92" s="117">
        <f t="shared" si="135"/>
        <v>0</v>
      </c>
      <c r="V92" s="111" t="s">
        <v>22</v>
      </c>
    </row>
    <row r="93" spans="1:22" ht="47.25">
      <c r="A93" s="56" t="s">
        <v>213</v>
      </c>
      <c r="B93" s="86" t="s">
        <v>214</v>
      </c>
      <c r="C93" s="59" t="s">
        <v>215</v>
      </c>
      <c r="D93" s="52" t="s">
        <v>22</v>
      </c>
      <c r="E93" s="100" t="s">
        <v>22</v>
      </c>
      <c r="F93" s="53">
        <v>0</v>
      </c>
      <c r="G93" s="53">
        <v>0</v>
      </c>
      <c r="H93" s="53">
        <v>0</v>
      </c>
      <c r="I93" s="53">
        <v>0</v>
      </c>
      <c r="J93" s="54">
        <v>0</v>
      </c>
      <c r="K93" s="100" t="s">
        <v>22</v>
      </c>
      <c r="L93" s="53">
        <v>0</v>
      </c>
      <c r="M93" s="53">
        <v>0</v>
      </c>
      <c r="N93" s="55">
        <v>0</v>
      </c>
      <c r="O93" s="55">
        <v>0</v>
      </c>
      <c r="P93" s="27">
        <v>0</v>
      </c>
      <c r="Q93" s="53">
        <f t="shared" si="131"/>
        <v>0</v>
      </c>
      <c r="R93" s="53">
        <f t="shared" si="132"/>
        <v>0</v>
      </c>
      <c r="S93" s="53">
        <f t="shared" si="133"/>
        <v>0</v>
      </c>
      <c r="T93" s="53">
        <f t="shared" si="134"/>
        <v>0</v>
      </c>
      <c r="U93" s="117">
        <f t="shared" si="135"/>
        <v>0</v>
      </c>
      <c r="V93" s="111" t="s">
        <v>22</v>
      </c>
    </row>
    <row r="94" spans="1:22" ht="47.25">
      <c r="A94" s="56" t="s">
        <v>216</v>
      </c>
      <c r="B94" s="74" t="s">
        <v>217</v>
      </c>
      <c r="C94" s="58" t="s">
        <v>218</v>
      </c>
      <c r="D94" s="52" t="s">
        <v>22</v>
      </c>
      <c r="E94" s="100" t="s">
        <v>22</v>
      </c>
      <c r="F94" s="53">
        <v>0</v>
      </c>
      <c r="G94" s="53">
        <v>0</v>
      </c>
      <c r="H94" s="53">
        <v>0</v>
      </c>
      <c r="I94" s="53">
        <v>0</v>
      </c>
      <c r="J94" s="54">
        <v>0</v>
      </c>
      <c r="K94" s="100" t="s">
        <v>22</v>
      </c>
      <c r="L94" s="53">
        <v>0</v>
      </c>
      <c r="M94" s="53">
        <v>0</v>
      </c>
      <c r="N94" s="55">
        <v>0</v>
      </c>
      <c r="O94" s="55">
        <v>0</v>
      </c>
      <c r="P94" s="27">
        <v>0</v>
      </c>
      <c r="Q94" s="53">
        <f t="shared" si="131"/>
        <v>0</v>
      </c>
      <c r="R94" s="53">
        <f t="shared" si="132"/>
        <v>0</v>
      </c>
      <c r="S94" s="53">
        <f t="shared" si="133"/>
        <v>0</v>
      </c>
      <c r="T94" s="53">
        <f t="shared" si="134"/>
        <v>0</v>
      </c>
      <c r="U94" s="117">
        <f t="shared" si="135"/>
        <v>0</v>
      </c>
      <c r="V94" s="111" t="s">
        <v>22</v>
      </c>
    </row>
    <row r="95" spans="1:22" ht="47.25">
      <c r="A95" s="56" t="s">
        <v>219</v>
      </c>
      <c r="B95" s="74" t="s">
        <v>220</v>
      </c>
      <c r="C95" s="58" t="s">
        <v>221</v>
      </c>
      <c r="D95" s="52" t="s">
        <v>22</v>
      </c>
      <c r="E95" s="100" t="s">
        <v>22</v>
      </c>
      <c r="F95" s="53">
        <v>0</v>
      </c>
      <c r="G95" s="53">
        <v>0</v>
      </c>
      <c r="H95" s="53">
        <v>0</v>
      </c>
      <c r="I95" s="53">
        <v>0</v>
      </c>
      <c r="J95" s="54">
        <v>0</v>
      </c>
      <c r="K95" s="100" t="s">
        <v>22</v>
      </c>
      <c r="L95" s="53">
        <v>0</v>
      </c>
      <c r="M95" s="53">
        <v>0</v>
      </c>
      <c r="N95" s="55">
        <v>0</v>
      </c>
      <c r="O95" s="55">
        <v>0</v>
      </c>
      <c r="P95" s="27">
        <v>0</v>
      </c>
      <c r="Q95" s="53">
        <f t="shared" si="131"/>
        <v>0</v>
      </c>
      <c r="R95" s="53">
        <f t="shared" si="132"/>
        <v>0</v>
      </c>
      <c r="S95" s="53">
        <f t="shared" si="133"/>
        <v>0</v>
      </c>
      <c r="T95" s="53">
        <f t="shared" si="134"/>
        <v>0</v>
      </c>
      <c r="U95" s="117">
        <f t="shared" si="135"/>
        <v>0</v>
      </c>
      <c r="V95" s="111" t="s">
        <v>22</v>
      </c>
    </row>
    <row r="96" spans="1:22" ht="47.25">
      <c r="A96" s="56" t="s">
        <v>222</v>
      </c>
      <c r="B96" s="74" t="s">
        <v>223</v>
      </c>
      <c r="C96" s="58" t="s">
        <v>224</v>
      </c>
      <c r="D96" s="52" t="s">
        <v>22</v>
      </c>
      <c r="E96" s="100" t="s">
        <v>22</v>
      </c>
      <c r="F96" s="53">
        <v>0</v>
      </c>
      <c r="G96" s="53">
        <v>0</v>
      </c>
      <c r="H96" s="53">
        <v>0</v>
      </c>
      <c r="I96" s="53">
        <v>0</v>
      </c>
      <c r="J96" s="54">
        <v>0</v>
      </c>
      <c r="K96" s="100" t="s">
        <v>22</v>
      </c>
      <c r="L96" s="53">
        <v>0</v>
      </c>
      <c r="M96" s="53">
        <v>0</v>
      </c>
      <c r="N96" s="55">
        <v>0</v>
      </c>
      <c r="O96" s="55">
        <v>0</v>
      </c>
      <c r="P96" s="27">
        <v>0</v>
      </c>
      <c r="Q96" s="53">
        <f t="shared" si="131"/>
        <v>0</v>
      </c>
      <c r="R96" s="53">
        <f t="shared" si="132"/>
        <v>0</v>
      </c>
      <c r="S96" s="53">
        <f t="shared" si="133"/>
        <v>0</v>
      </c>
      <c r="T96" s="53">
        <f t="shared" si="134"/>
        <v>0</v>
      </c>
      <c r="U96" s="117">
        <f t="shared" si="135"/>
        <v>0</v>
      </c>
      <c r="V96" s="111" t="s">
        <v>22</v>
      </c>
    </row>
    <row r="97" spans="1:34" ht="31.5">
      <c r="A97" s="43" t="s">
        <v>225</v>
      </c>
      <c r="B97" s="44" t="s">
        <v>226</v>
      </c>
      <c r="C97" s="42" t="s">
        <v>21</v>
      </c>
      <c r="D97" s="30" t="s">
        <v>22</v>
      </c>
      <c r="E97" s="30" t="str">
        <f t="shared" ref="E97" si="136">IF(NOT(SUM(E98,E114)=0),SUM(E98,E114),"нд")</f>
        <v>нд</v>
      </c>
      <c r="F97" s="30">
        <f>SUM(F98,F114)</f>
        <v>0</v>
      </c>
      <c r="G97" s="30">
        <f t="shared" ref="G97:J97" si="137">SUM(G98,G114)</f>
        <v>0</v>
      </c>
      <c r="H97" s="30">
        <f t="shared" si="137"/>
        <v>0</v>
      </c>
      <c r="I97" s="30">
        <f t="shared" si="137"/>
        <v>0</v>
      </c>
      <c r="J97" s="32">
        <f t="shared" si="137"/>
        <v>9</v>
      </c>
      <c r="K97" s="30" t="str">
        <f t="shared" ref="K97" si="138">IF(NOT(SUM(K98,K114)=0),SUM(K98,K114),"нд")</f>
        <v>нд</v>
      </c>
      <c r="L97" s="30">
        <f>SUM(L98,L114)</f>
        <v>0</v>
      </c>
      <c r="M97" s="30">
        <f>SUM(M98,M114)</f>
        <v>0</v>
      </c>
      <c r="N97" s="30">
        <f t="shared" ref="N97:P97" si="139">SUM(N98,N114)</f>
        <v>0</v>
      </c>
      <c r="O97" s="30">
        <f t="shared" si="139"/>
        <v>0</v>
      </c>
      <c r="P97" s="32">
        <f t="shared" si="139"/>
        <v>9</v>
      </c>
      <c r="Q97" s="30">
        <f>SUM(Q98,Q114)</f>
        <v>0</v>
      </c>
      <c r="R97" s="30">
        <f t="shared" ref="R97:T97" si="140">SUM(R98,R114)</f>
        <v>0</v>
      </c>
      <c r="S97" s="30">
        <f t="shared" si="140"/>
        <v>0</v>
      </c>
      <c r="T97" s="30">
        <f t="shared" si="140"/>
        <v>0</v>
      </c>
      <c r="U97" s="32">
        <f t="shared" ref="U97" si="141">SUM(U98,U114)</f>
        <v>0</v>
      </c>
      <c r="V97" s="108" t="s">
        <v>22</v>
      </c>
    </row>
    <row r="98" spans="1:34" ht="31.5">
      <c r="A98" s="43" t="s">
        <v>227</v>
      </c>
      <c r="B98" s="44" t="s">
        <v>228</v>
      </c>
      <c r="C98" s="42" t="s">
        <v>21</v>
      </c>
      <c r="D98" s="30" t="s">
        <v>22</v>
      </c>
      <c r="E98" s="30" t="str">
        <f t="shared" ref="E98" si="142">IF(NOT(SUM(E99,E109)=0),SUM(E99,E109),"нд")</f>
        <v>нд</v>
      </c>
      <c r="F98" s="30">
        <f>SUM(F99,F109)</f>
        <v>0</v>
      </c>
      <c r="G98" s="30">
        <f t="shared" ref="G98:J98" si="143">SUM(G99,G109)</f>
        <v>0</v>
      </c>
      <c r="H98" s="30">
        <f t="shared" si="143"/>
        <v>0</v>
      </c>
      <c r="I98" s="30">
        <f t="shared" si="143"/>
        <v>0</v>
      </c>
      <c r="J98" s="32">
        <f t="shared" si="143"/>
        <v>6</v>
      </c>
      <c r="K98" s="30" t="str">
        <f t="shared" ref="K98" si="144">IF(NOT(SUM(K99,K109)=0),SUM(K99,K109),"нд")</f>
        <v>нд</v>
      </c>
      <c r="L98" s="30">
        <f>SUM(L99,L109)</f>
        <v>0</v>
      </c>
      <c r="M98" s="30">
        <f>SUM(M99,M109)</f>
        <v>0</v>
      </c>
      <c r="N98" s="30">
        <f t="shared" ref="N98:P98" si="145">SUM(N99,N109)</f>
        <v>0</v>
      </c>
      <c r="O98" s="30">
        <f t="shared" si="145"/>
        <v>0</v>
      </c>
      <c r="P98" s="32">
        <f t="shared" si="145"/>
        <v>6</v>
      </c>
      <c r="Q98" s="30">
        <f>SUM(Q99,Q109)</f>
        <v>0</v>
      </c>
      <c r="R98" s="30">
        <f t="shared" ref="R98:T98" si="146">SUM(R99,R109)</f>
        <v>0</v>
      </c>
      <c r="S98" s="30">
        <f t="shared" si="146"/>
        <v>0</v>
      </c>
      <c r="T98" s="30">
        <f t="shared" si="146"/>
        <v>0</v>
      </c>
      <c r="U98" s="32">
        <f t="shared" ref="U98" si="147">SUM(U99,U109)</f>
        <v>0</v>
      </c>
      <c r="V98" s="108" t="s">
        <v>22</v>
      </c>
    </row>
    <row r="99" spans="1:34">
      <c r="A99" s="46" t="s">
        <v>229</v>
      </c>
      <c r="B99" s="47" t="s">
        <v>37</v>
      </c>
      <c r="C99" s="34" t="s">
        <v>21</v>
      </c>
      <c r="D99" s="34" t="s">
        <v>22</v>
      </c>
      <c r="E99" s="34" t="s">
        <v>22</v>
      </c>
      <c r="F99" s="35">
        <f>SUM(F100:F108)</f>
        <v>0</v>
      </c>
      <c r="G99" s="35">
        <f t="shared" ref="G99:J99" si="148">SUM(G100:G108)</f>
        <v>0</v>
      </c>
      <c r="H99" s="35">
        <f t="shared" si="148"/>
        <v>0</v>
      </c>
      <c r="I99" s="35">
        <f t="shared" si="148"/>
        <v>0</v>
      </c>
      <c r="J99" s="36">
        <f t="shared" si="148"/>
        <v>2</v>
      </c>
      <c r="K99" s="34" t="s">
        <v>22</v>
      </c>
      <c r="L99" s="35">
        <f>SUM(L100:L108)</f>
        <v>0</v>
      </c>
      <c r="M99" s="35">
        <f>SUM(M100:M108)</f>
        <v>0</v>
      </c>
      <c r="N99" s="35">
        <f t="shared" ref="N99:P99" si="149">SUM(N100:N108)</f>
        <v>0</v>
      </c>
      <c r="O99" s="35">
        <f t="shared" si="149"/>
        <v>0</v>
      </c>
      <c r="P99" s="36">
        <f t="shared" si="149"/>
        <v>2</v>
      </c>
      <c r="Q99" s="35">
        <f>SUM(Q100:Q108)</f>
        <v>0</v>
      </c>
      <c r="R99" s="35">
        <f t="shared" ref="R99:T99" si="150">SUM(R100:R108)</f>
        <v>0</v>
      </c>
      <c r="S99" s="35">
        <f t="shared" si="150"/>
        <v>0</v>
      </c>
      <c r="T99" s="35">
        <f t="shared" si="150"/>
        <v>0</v>
      </c>
      <c r="U99" s="36">
        <f t="shared" ref="U99" si="151">SUM(U100:U108)</f>
        <v>0</v>
      </c>
      <c r="V99" s="109" t="s">
        <v>22</v>
      </c>
    </row>
    <row r="100" spans="1:34" s="70" customFormat="1" ht="31.5">
      <c r="A100" s="87" t="s">
        <v>230</v>
      </c>
      <c r="B100" s="79" t="s">
        <v>231</v>
      </c>
      <c r="C100" s="80" t="s">
        <v>232</v>
      </c>
      <c r="D100" s="81" t="s">
        <v>22</v>
      </c>
      <c r="E100" s="103">
        <v>2</v>
      </c>
      <c r="F100" s="82">
        <v>0</v>
      </c>
      <c r="G100" s="82">
        <v>0</v>
      </c>
      <c r="H100" s="82">
        <v>0</v>
      </c>
      <c r="I100" s="82">
        <v>0</v>
      </c>
      <c r="J100" s="105">
        <v>1</v>
      </c>
      <c r="K100" s="106">
        <v>4</v>
      </c>
      <c r="L100" s="82">
        <v>0</v>
      </c>
      <c r="M100" s="82">
        <v>0</v>
      </c>
      <c r="N100" s="83">
        <v>0</v>
      </c>
      <c r="O100" s="83">
        <v>0</v>
      </c>
      <c r="P100" s="84">
        <v>1</v>
      </c>
      <c r="Q100" s="53">
        <f t="shared" ref="Q100" si="152">L100-F100</f>
        <v>0</v>
      </c>
      <c r="R100" s="53">
        <f t="shared" ref="R100" si="153">M100-G100</f>
        <v>0</v>
      </c>
      <c r="S100" s="53">
        <f t="shared" ref="S100" si="154">N100-H100</f>
        <v>0</v>
      </c>
      <c r="T100" s="53">
        <f t="shared" ref="T100" si="155">O100-I100</f>
        <v>0</v>
      </c>
      <c r="U100" s="117">
        <f t="shared" ref="U100" si="156">P100-J100</f>
        <v>0</v>
      </c>
      <c r="V100" s="113" t="s">
        <v>22</v>
      </c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ht="31.5">
      <c r="A101" s="88" t="s">
        <v>233</v>
      </c>
      <c r="B101" s="74" t="s">
        <v>234</v>
      </c>
      <c r="C101" s="58" t="s">
        <v>235</v>
      </c>
      <c r="D101" s="52" t="s">
        <v>22</v>
      </c>
      <c r="E101" s="102" t="s">
        <v>22</v>
      </c>
      <c r="F101" s="53">
        <v>0</v>
      </c>
      <c r="G101" s="53">
        <v>0</v>
      </c>
      <c r="H101" s="53">
        <v>0</v>
      </c>
      <c r="I101" s="53">
        <v>0</v>
      </c>
      <c r="J101" s="54">
        <v>0</v>
      </c>
      <c r="K101" s="107" t="s">
        <v>22</v>
      </c>
      <c r="L101" s="53">
        <v>0</v>
      </c>
      <c r="M101" s="53">
        <v>0</v>
      </c>
      <c r="N101" s="55">
        <v>0</v>
      </c>
      <c r="O101" s="55">
        <v>0</v>
      </c>
      <c r="P101" s="27">
        <v>0</v>
      </c>
      <c r="Q101" s="53">
        <f t="shared" ref="Q101:Q108" si="157">L101-F101</f>
        <v>0</v>
      </c>
      <c r="R101" s="53">
        <f t="shared" ref="R101:R108" si="158">M101-G101</f>
        <v>0</v>
      </c>
      <c r="S101" s="53">
        <f t="shared" ref="S101:S108" si="159">N101-H101</f>
        <v>0</v>
      </c>
      <c r="T101" s="53">
        <f t="shared" ref="T101:T108" si="160">O101-I101</f>
        <v>0</v>
      </c>
      <c r="U101" s="117">
        <f t="shared" ref="U101:U108" si="161">P101-J101</f>
        <v>0</v>
      </c>
      <c r="V101" s="114" t="s">
        <v>22</v>
      </c>
    </row>
    <row r="102" spans="1:34" s="70" customFormat="1" ht="21.75" customHeight="1">
      <c r="A102" s="87" t="s">
        <v>236</v>
      </c>
      <c r="B102" s="79" t="s">
        <v>237</v>
      </c>
      <c r="C102" s="80" t="s">
        <v>238</v>
      </c>
      <c r="D102" s="81" t="s">
        <v>22</v>
      </c>
      <c r="E102" s="103">
        <v>2</v>
      </c>
      <c r="F102" s="82">
        <v>0</v>
      </c>
      <c r="G102" s="82">
        <v>0</v>
      </c>
      <c r="H102" s="82">
        <v>0</v>
      </c>
      <c r="I102" s="82">
        <v>0</v>
      </c>
      <c r="J102" s="105">
        <v>1</v>
      </c>
      <c r="K102" s="106">
        <v>2</v>
      </c>
      <c r="L102" s="82">
        <v>0</v>
      </c>
      <c r="M102" s="82">
        <v>0</v>
      </c>
      <c r="N102" s="83">
        <v>0</v>
      </c>
      <c r="O102" s="83">
        <v>0</v>
      </c>
      <c r="P102" s="84">
        <v>1</v>
      </c>
      <c r="Q102" s="53">
        <f t="shared" si="157"/>
        <v>0</v>
      </c>
      <c r="R102" s="53">
        <f t="shared" si="158"/>
        <v>0</v>
      </c>
      <c r="S102" s="53">
        <f t="shared" si="159"/>
        <v>0</v>
      </c>
      <c r="T102" s="53">
        <f t="shared" si="160"/>
        <v>0</v>
      </c>
      <c r="U102" s="117">
        <f t="shared" si="161"/>
        <v>0</v>
      </c>
      <c r="V102" s="113" t="s">
        <v>22</v>
      </c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ht="31.5">
      <c r="A103" s="88" t="s">
        <v>239</v>
      </c>
      <c r="B103" s="74" t="s">
        <v>240</v>
      </c>
      <c r="C103" s="58" t="s">
        <v>241</v>
      </c>
      <c r="D103" s="52" t="s">
        <v>22</v>
      </c>
      <c r="E103" s="102" t="s">
        <v>22</v>
      </c>
      <c r="F103" s="53">
        <v>0</v>
      </c>
      <c r="G103" s="53">
        <v>0</v>
      </c>
      <c r="H103" s="53">
        <v>0</v>
      </c>
      <c r="I103" s="53">
        <v>0</v>
      </c>
      <c r="J103" s="54">
        <v>0</v>
      </c>
      <c r="K103" s="107" t="s">
        <v>22</v>
      </c>
      <c r="L103" s="53">
        <v>0</v>
      </c>
      <c r="M103" s="53">
        <v>0</v>
      </c>
      <c r="N103" s="55">
        <v>0</v>
      </c>
      <c r="O103" s="55">
        <v>0</v>
      </c>
      <c r="P103" s="27">
        <v>0</v>
      </c>
      <c r="Q103" s="53">
        <f t="shared" si="157"/>
        <v>0</v>
      </c>
      <c r="R103" s="53">
        <f t="shared" si="158"/>
        <v>0</v>
      </c>
      <c r="S103" s="53">
        <f t="shared" si="159"/>
        <v>0</v>
      </c>
      <c r="T103" s="53">
        <f t="shared" si="160"/>
        <v>0</v>
      </c>
      <c r="U103" s="117">
        <f t="shared" si="161"/>
        <v>0</v>
      </c>
      <c r="V103" s="111" t="s">
        <v>22</v>
      </c>
    </row>
    <row r="104" spans="1:34" ht="31.5">
      <c r="A104" s="88" t="s">
        <v>242</v>
      </c>
      <c r="B104" s="74" t="s">
        <v>243</v>
      </c>
      <c r="C104" s="58" t="s">
        <v>244</v>
      </c>
      <c r="D104" s="52" t="s">
        <v>22</v>
      </c>
      <c r="E104" s="102" t="s">
        <v>22</v>
      </c>
      <c r="F104" s="53">
        <v>0</v>
      </c>
      <c r="G104" s="53">
        <v>0</v>
      </c>
      <c r="H104" s="53">
        <v>0</v>
      </c>
      <c r="I104" s="53">
        <v>0</v>
      </c>
      <c r="J104" s="54">
        <v>0</v>
      </c>
      <c r="K104" s="107" t="s">
        <v>22</v>
      </c>
      <c r="L104" s="53">
        <v>0</v>
      </c>
      <c r="M104" s="53">
        <v>0</v>
      </c>
      <c r="N104" s="55">
        <v>0</v>
      </c>
      <c r="O104" s="55">
        <v>0</v>
      </c>
      <c r="P104" s="27">
        <v>0</v>
      </c>
      <c r="Q104" s="53">
        <f t="shared" si="157"/>
        <v>0</v>
      </c>
      <c r="R104" s="53">
        <f t="shared" si="158"/>
        <v>0</v>
      </c>
      <c r="S104" s="53">
        <f t="shared" si="159"/>
        <v>0</v>
      </c>
      <c r="T104" s="53">
        <f t="shared" si="160"/>
        <v>0</v>
      </c>
      <c r="U104" s="117">
        <f t="shared" si="161"/>
        <v>0</v>
      </c>
      <c r="V104" s="111" t="s">
        <v>22</v>
      </c>
    </row>
    <row r="105" spans="1:34" ht="47.25">
      <c r="A105" s="88" t="s">
        <v>245</v>
      </c>
      <c r="B105" s="74" t="s">
        <v>246</v>
      </c>
      <c r="C105" s="58" t="s">
        <v>247</v>
      </c>
      <c r="D105" s="52" t="s">
        <v>22</v>
      </c>
      <c r="E105" s="102" t="s">
        <v>22</v>
      </c>
      <c r="F105" s="53">
        <v>0</v>
      </c>
      <c r="G105" s="53">
        <v>0</v>
      </c>
      <c r="H105" s="53">
        <v>0</v>
      </c>
      <c r="I105" s="53">
        <v>0</v>
      </c>
      <c r="J105" s="54">
        <v>0</v>
      </c>
      <c r="K105" s="102" t="s">
        <v>22</v>
      </c>
      <c r="L105" s="53">
        <v>0</v>
      </c>
      <c r="M105" s="53">
        <v>0</v>
      </c>
      <c r="N105" s="55">
        <v>0</v>
      </c>
      <c r="O105" s="55">
        <v>0</v>
      </c>
      <c r="P105" s="27">
        <v>0</v>
      </c>
      <c r="Q105" s="53">
        <f t="shared" si="157"/>
        <v>0</v>
      </c>
      <c r="R105" s="53">
        <f t="shared" si="158"/>
        <v>0</v>
      </c>
      <c r="S105" s="53">
        <f t="shared" si="159"/>
        <v>0</v>
      </c>
      <c r="T105" s="53">
        <f t="shared" si="160"/>
        <v>0</v>
      </c>
      <c r="U105" s="117">
        <f t="shared" si="161"/>
        <v>0</v>
      </c>
      <c r="V105" s="111" t="s">
        <v>22</v>
      </c>
    </row>
    <row r="106" spans="1:34">
      <c r="A106" s="88" t="s">
        <v>248</v>
      </c>
      <c r="B106" s="74" t="s">
        <v>249</v>
      </c>
      <c r="C106" s="58" t="s">
        <v>250</v>
      </c>
      <c r="D106" s="52" t="s">
        <v>22</v>
      </c>
      <c r="E106" s="102" t="s">
        <v>22</v>
      </c>
      <c r="F106" s="53">
        <v>0</v>
      </c>
      <c r="G106" s="53">
        <v>0</v>
      </c>
      <c r="H106" s="53">
        <v>0</v>
      </c>
      <c r="I106" s="53">
        <v>0</v>
      </c>
      <c r="J106" s="54">
        <v>0</v>
      </c>
      <c r="K106" s="102" t="s">
        <v>22</v>
      </c>
      <c r="L106" s="53">
        <v>0</v>
      </c>
      <c r="M106" s="53">
        <v>0</v>
      </c>
      <c r="N106" s="55">
        <v>0</v>
      </c>
      <c r="O106" s="55">
        <v>0</v>
      </c>
      <c r="P106" s="27">
        <v>0</v>
      </c>
      <c r="Q106" s="53">
        <f t="shared" si="157"/>
        <v>0</v>
      </c>
      <c r="R106" s="53">
        <f t="shared" si="158"/>
        <v>0</v>
      </c>
      <c r="S106" s="53">
        <f t="shared" si="159"/>
        <v>0</v>
      </c>
      <c r="T106" s="53">
        <f t="shared" si="160"/>
        <v>0</v>
      </c>
      <c r="U106" s="117">
        <f t="shared" si="161"/>
        <v>0</v>
      </c>
      <c r="V106" s="111" t="s">
        <v>22</v>
      </c>
    </row>
    <row r="107" spans="1:34" ht="31.5">
      <c r="A107" s="88" t="s">
        <v>251</v>
      </c>
      <c r="B107" s="74" t="s">
        <v>252</v>
      </c>
      <c r="C107" s="58" t="s">
        <v>253</v>
      </c>
      <c r="D107" s="52" t="s">
        <v>22</v>
      </c>
      <c r="E107" s="102" t="s">
        <v>22</v>
      </c>
      <c r="F107" s="53">
        <v>0</v>
      </c>
      <c r="G107" s="53">
        <v>0</v>
      </c>
      <c r="H107" s="53">
        <v>0</v>
      </c>
      <c r="I107" s="53">
        <v>0</v>
      </c>
      <c r="J107" s="54">
        <v>0</v>
      </c>
      <c r="K107" s="102" t="s">
        <v>22</v>
      </c>
      <c r="L107" s="53">
        <v>0</v>
      </c>
      <c r="M107" s="53">
        <v>0</v>
      </c>
      <c r="N107" s="55">
        <v>0</v>
      </c>
      <c r="O107" s="55">
        <v>0</v>
      </c>
      <c r="P107" s="27">
        <v>0</v>
      </c>
      <c r="Q107" s="53">
        <f t="shared" si="157"/>
        <v>0</v>
      </c>
      <c r="R107" s="53">
        <f t="shared" si="158"/>
        <v>0</v>
      </c>
      <c r="S107" s="53">
        <f t="shared" si="159"/>
        <v>0</v>
      </c>
      <c r="T107" s="53">
        <f t="shared" si="160"/>
        <v>0</v>
      </c>
      <c r="U107" s="117">
        <f t="shared" si="161"/>
        <v>0</v>
      </c>
      <c r="V107" s="111" t="s">
        <v>22</v>
      </c>
    </row>
    <row r="108" spans="1:34" ht="31.5">
      <c r="A108" s="88" t="s">
        <v>254</v>
      </c>
      <c r="B108" s="57" t="s">
        <v>255</v>
      </c>
      <c r="C108" s="59" t="s">
        <v>256</v>
      </c>
      <c r="D108" s="52" t="s">
        <v>22</v>
      </c>
      <c r="E108" s="102" t="s">
        <v>22</v>
      </c>
      <c r="F108" s="53">
        <v>0</v>
      </c>
      <c r="G108" s="53">
        <v>0</v>
      </c>
      <c r="H108" s="53">
        <v>0</v>
      </c>
      <c r="I108" s="53">
        <v>0</v>
      </c>
      <c r="J108" s="54">
        <v>0</v>
      </c>
      <c r="K108" s="102" t="s">
        <v>22</v>
      </c>
      <c r="L108" s="53">
        <v>0</v>
      </c>
      <c r="M108" s="53">
        <v>0</v>
      </c>
      <c r="N108" s="55">
        <v>0</v>
      </c>
      <c r="O108" s="55">
        <v>0</v>
      </c>
      <c r="P108" s="27">
        <v>0</v>
      </c>
      <c r="Q108" s="53">
        <f t="shared" si="157"/>
        <v>0</v>
      </c>
      <c r="R108" s="53">
        <f t="shared" si="158"/>
        <v>0</v>
      </c>
      <c r="S108" s="53">
        <f t="shared" si="159"/>
        <v>0</v>
      </c>
      <c r="T108" s="53">
        <f t="shared" si="160"/>
        <v>0</v>
      </c>
      <c r="U108" s="117">
        <f t="shared" si="161"/>
        <v>0</v>
      </c>
      <c r="V108" s="111" t="s">
        <v>22</v>
      </c>
    </row>
    <row r="109" spans="1:34" ht="31.5">
      <c r="A109" s="75" t="s">
        <v>257</v>
      </c>
      <c r="B109" s="89" t="s">
        <v>122</v>
      </c>
      <c r="C109" s="77" t="s">
        <v>21</v>
      </c>
      <c r="D109" s="38" t="s">
        <v>22</v>
      </c>
      <c r="E109" s="38" t="s">
        <v>22</v>
      </c>
      <c r="F109" s="38">
        <f>SUM(F110:F113)</f>
        <v>0</v>
      </c>
      <c r="G109" s="38">
        <f t="shared" ref="G109:J109" si="162">SUM(G110:G113)</f>
        <v>0</v>
      </c>
      <c r="H109" s="38">
        <f t="shared" si="162"/>
        <v>0</v>
      </c>
      <c r="I109" s="38">
        <f t="shared" si="162"/>
        <v>0</v>
      </c>
      <c r="J109" s="39">
        <f t="shared" si="162"/>
        <v>4</v>
      </c>
      <c r="K109" s="38" t="s">
        <v>22</v>
      </c>
      <c r="L109" s="38">
        <f>SUM(L110:L113)</f>
        <v>0</v>
      </c>
      <c r="M109" s="38">
        <f>SUM(M110:M113)</f>
        <v>0</v>
      </c>
      <c r="N109" s="38">
        <f t="shared" ref="N109:P109" si="163">SUM(N110:N113)</f>
        <v>0</v>
      </c>
      <c r="O109" s="38">
        <f t="shared" si="163"/>
        <v>0</v>
      </c>
      <c r="P109" s="39">
        <f t="shared" si="163"/>
        <v>4</v>
      </c>
      <c r="Q109" s="38">
        <f>SUM(Q110:Q113)</f>
        <v>0</v>
      </c>
      <c r="R109" s="38">
        <f t="shared" ref="R109:T109" si="164">SUM(R110:R113)</f>
        <v>0</v>
      </c>
      <c r="S109" s="38">
        <f t="shared" si="164"/>
        <v>0</v>
      </c>
      <c r="T109" s="38">
        <f t="shared" si="164"/>
        <v>0</v>
      </c>
      <c r="U109" s="39">
        <f t="shared" ref="U109" si="165">SUM(U110:U113)</f>
        <v>0</v>
      </c>
      <c r="V109" s="110" t="s">
        <v>22</v>
      </c>
    </row>
    <row r="110" spans="1:34" s="70" customFormat="1" ht="47.25">
      <c r="A110" s="87" t="s">
        <v>258</v>
      </c>
      <c r="B110" s="79" t="s">
        <v>259</v>
      </c>
      <c r="C110" s="80" t="s">
        <v>260</v>
      </c>
      <c r="D110" s="81" t="s">
        <v>22</v>
      </c>
      <c r="E110" s="103">
        <v>2</v>
      </c>
      <c r="F110" s="82">
        <v>0</v>
      </c>
      <c r="G110" s="82">
        <v>0</v>
      </c>
      <c r="H110" s="82">
        <v>0</v>
      </c>
      <c r="I110" s="82">
        <v>0</v>
      </c>
      <c r="J110" s="105">
        <v>1</v>
      </c>
      <c r="K110" s="106">
        <v>2</v>
      </c>
      <c r="L110" s="82">
        <v>0</v>
      </c>
      <c r="M110" s="82">
        <v>0</v>
      </c>
      <c r="N110" s="83">
        <v>0</v>
      </c>
      <c r="O110" s="83">
        <v>0</v>
      </c>
      <c r="P110" s="84">
        <v>1</v>
      </c>
      <c r="Q110" s="53">
        <f t="shared" ref="Q110" si="166">L110-F110</f>
        <v>0</v>
      </c>
      <c r="R110" s="53">
        <f t="shared" ref="R110" si="167">M110-G110</f>
        <v>0</v>
      </c>
      <c r="S110" s="53">
        <f t="shared" ref="S110" si="168">N110-H110</f>
        <v>0</v>
      </c>
      <c r="T110" s="53">
        <f t="shared" ref="T110" si="169">O110-I110</f>
        <v>0</v>
      </c>
      <c r="U110" s="117">
        <f t="shared" ref="U110" si="170">P110-J110</f>
        <v>0</v>
      </c>
      <c r="V110" s="113" t="s">
        <v>22</v>
      </c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s="70" customFormat="1">
      <c r="A111" s="87" t="s">
        <v>261</v>
      </c>
      <c r="B111" s="79" t="s">
        <v>262</v>
      </c>
      <c r="C111" s="80" t="s">
        <v>263</v>
      </c>
      <c r="D111" s="81" t="s">
        <v>22</v>
      </c>
      <c r="E111" s="103">
        <v>2</v>
      </c>
      <c r="F111" s="82">
        <v>0</v>
      </c>
      <c r="G111" s="82">
        <v>0</v>
      </c>
      <c r="H111" s="82">
        <v>0</v>
      </c>
      <c r="I111" s="82">
        <v>0</v>
      </c>
      <c r="J111" s="105">
        <v>1</v>
      </c>
      <c r="K111" s="106">
        <v>2</v>
      </c>
      <c r="L111" s="82">
        <v>0</v>
      </c>
      <c r="M111" s="82">
        <v>0</v>
      </c>
      <c r="N111" s="83">
        <v>0</v>
      </c>
      <c r="O111" s="83">
        <v>0</v>
      </c>
      <c r="P111" s="84">
        <v>1</v>
      </c>
      <c r="Q111" s="53">
        <f t="shared" ref="Q111:Q113" si="171">L111-F111</f>
        <v>0</v>
      </c>
      <c r="R111" s="53">
        <f t="shared" ref="R111:R113" si="172">M111-G111</f>
        <v>0</v>
      </c>
      <c r="S111" s="53">
        <f t="shared" ref="S111:S113" si="173">N111-H111</f>
        <v>0</v>
      </c>
      <c r="T111" s="53">
        <f t="shared" ref="T111:T113" si="174">O111-I111</f>
        <v>0</v>
      </c>
      <c r="U111" s="117">
        <f t="shared" ref="U111:U113" si="175">P111-J111</f>
        <v>0</v>
      </c>
      <c r="V111" s="113" t="s">
        <v>22</v>
      </c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 s="70" customFormat="1" ht="63">
      <c r="A112" s="87" t="s">
        <v>264</v>
      </c>
      <c r="B112" s="79" t="s">
        <v>265</v>
      </c>
      <c r="C112" s="80" t="s">
        <v>266</v>
      </c>
      <c r="D112" s="81" t="s">
        <v>22</v>
      </c>
      <c r="E112" s="103">
        <v>2</v>
      </c>
      <c r="F112" s="82">
        <v>0</v>
      </c>
      <c r="G112" s="82">
        <v>0</v>
      </c>
      <c r="H112" s="82">
        <v>0</v>
      </c>
      <c r="I112" s="82">
        <v>0</v>
      </c>
      <c r="J112" s="105">
        <v>1</v>
      </c>
      <c r="K112" s="106">
        <v>2</v>
      </c>
      <c r="L112" s="82">
        <v>0</v>
      </c>
      <c r="M112" s="82">
        <v>0</v>
      </c>
      <c r="N112" s="83">
        <v>0</v>
      </c>
      <c r="O112" s="83">
        <v>0</v>
      </c>
      <c r="P112" s="84">
        <v>1</v>
      </c>
      <c r="Q112" s="53">
        <f t="shared" si="171"/>
        <v>0</v>
      </c>
      <c r="R112" s="53">
        <f t="shared" si="172"/>
        <v>0</v>
      </c>
      <c r="S112" s="53">
        <f t="shared" si="173"/>
        <v>0</v>
      </c>
      <c r="T112" s="53">
        <f t="shared" si="174"/>
        <v>0</v>
      </c>
      <c r="U112" s="117">
        <f t="shared" si="175"/>
        <v>0</v>
      </c>
      <c r="V112" s="113" t="s">
        <v>22</v>
      </c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1:34" s="70" customFormat="1" ht="31.5">
      <c r="A113" s="87" t="s">
        <v>267</v>
      </c>
      <c r="B113" s="79" t="s">
        <v>268</v>
      </c>
      <c r="C113" s="80" t="s">
        <v>269</v>
      </c>
      <c r="D113" s="81" t="s">
        <v>22</v>
      </c>
      <c r="E113" s="103">
        <v>2</v>
      </c>
      <c r="F113" s="82">
        <v>0</v>
      </c>
      <c r="G113" s="82">
        <v>0</v>
      </c>
      <c r="H113" s="82">
        <v>0</v>
      </c>
      <c r="I113" s="82">
        <v>0</v>
      </c>
      <c r="J113" s="105">
        <v>1</v>
      </c>
      <c r="K113" s="106">
        <v>2</v>
      </c>
      <c r="L113" s="82">
        <v>0</v>
      </c>
      <c r="M113" s="82">
        <v>0</v>
      </c>
      <c r="N113" s="83">
        <v>0</v>
      </c>
      <c r="O113" s="83">
        <v>0</v>
      </c>
      <c r="P113" s="84">
        <v>1</v>
      </c>
      <c r="Q113" s="53">
        <f t="shared" si="171"/>
        <v>0</v>
      </c>
      <c r="R113" s="53">
        <f t="shared" si="172"/>
        <v>0</v>
      </c>
      <c r="S113" s="53">
        <f t="shared" si="173"/>
        <v>0</v>
      </c>
      <c r="T113" s="53">
        <f t="shared" si="174"/>
        <v>0</v>
      </c>
      <c r="U113" s="117">
        <f t="shared" si="175"/>
        <v>0</v>
      </c>
      <c r="V113" s="113" t="s">
        <v>22</v>
      </c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1:34">
      <c r="A114" s="43" t="s">
        <v>270</v>
      </c>
      <c r="B114" s="44" t="s">
        <v>271</v>
      </c>
      <c r="C114" s="42" t="s">
        <v>21</v>
      </c>
      <c r="D114" s="30" t="s">
        <v>22</v>
      </c>
      <c r="E114" s="30" t="str">
        <f t="shared" ref="E114" si="176">IF(NOT(SUM(E115,E120)=0),SUM(E115,E120),"нд")</f>
        <v>нд</v>
      </c>
      <c r="F114" s="30">
        <f>SUM(F115,F120)</f>
        <v>0</v>
      </c>
      <c r="G114" s="30">
        <f t="shared" ref="G114:J114" si="177">SUM(G115,G120)</f>
        <v>0</v>
      </c>
      <c r="H114" s="30">
        <f t="shared" si="177"/>
        <v>0</v>
      </c>
      <c r="I114" s="30">
        <f t="shared" si="177"/>
        <v>0</v>
      </c>
      <c r="J114" s="32">
        <f t="shared" si="177"/>
        <v>3</v>
      </c>
      <c r="K114" s="30" t="str">
        <f t="shared" ref="K114" si="178">IF(NOT(SUM(K115,K120)=0),SUM(K115,K120),"нд")</f>
        <v>нд</v>
      </c>
      <c r="L114" s="30">
        <f>SUM(L115,L120)</f>
        <v>0</v>
      </c>
      <c r="M114" s="30">
        <f>SUM(M115,M120)</f>
        <v>0</v>
      </c>
      <c r="N114" s="30">
        <f t="shared" ref="N114:P114" si="179">SUM(N115,N120)</f>
        <v>0</v>
      </c>
      <c r="O114" s="30">
        <f t="shared" si="179"/>
        <v>0</v>
      </c>
      <c r="P114" s="32">
        <f t="shared" si="179"/>
        <v>3</v>
      </c>
      <c r="Q114" s="30">
        <f>SUM(Q115,Q120)</f>
        <v>0</v>
      </c>
      <c r="R114" s="30">
        <f t="shared" ref="R114:T114" si="180">SUM(R115,R120)</f>
        <v>0</v>
      </c>
      <c r="S114" s="30">
        <f t="shared" si="180"/>
        <v>0</v>
      </c>
      <c r="T114" s="30">
        <f t="shared" si="180"/>
        <v>0</v>
      </c>
      <c r="U114" s="32">
        <f t="shared" ref="U114" si="181">SUM(U115,U120)</f>
        <v>0</v>
      </c>
      <c r="V114" s="108" t="s">
        <v>22</v>
      </c>
    </row>
    <row r="115" spans="1:34">
      <c r="A115" s="64" t="s">
        <v>272</v>
      </c>
      <c r="B115" s="47" t="s">
        <v>37</v>
      </c>
      <c r="C115" s="34" t="s">
        <v>21</v>
      </c>
      <c r="D115" s="34" t="s">
        <v>22</v>
      </c>
      <c r="E115" s="34" t="s">
        <v>22</v>
      </c>
      <c r="F115" s="35">
        <f>SUM(F116:F119)</f>
        <v>0</v>
      </c>
      <c r="G115" s="35">
        <f t="shared" ref="G115:J115" si="182">SUM(G116:G119)</f>
        <v>0</v>
      </c>
      <c r="H115" s="35">
        <f t="shared" si="182"/>
        <v>0</v>
      </c>
      <c r="I115" s="35">
        <f t="shared" si="182"/>
        <v>0</v>
      </c>
      <c r="J115" s="36">
        <f t="shared" si="182"/>
        <v>3</v>
      </c>
      <c r="K115" s="34" t="s">
        <v>22</v>
      </c>
      <c r="L115" s="35">
        <f>SUM(L116:L119)</f>
        <v>0</v>
      </c>
      <c r="M115" s="35">
        <f>SUM(M116:M119)</f>
        <v>0</v>
      </c>
      <c r="N115" s="35">
        <f t="shared" ref="N115:P115" si="183">SUM(N116:N119)</f>
        <v>0</v>
      </c>
      <c r="O115" s="35">
        <f t="shared" si="183"/>
        <v>0</v>
      </c>
      <c r="P115" s="36">
        <f t="shared" si="183"/>
        <v>3</v>
      </c>
      <c r="Q115" s="35">
        <f>SUM(Q116:Q119)</f>
        <v>0</v>
      </c>
      <c r="R115" s="35">
        <f t="shared" ref="R115:T115" si="184">SUM(R116:R119)</f>
        <v>0</v>
      </c>
      <c r="S115" s="35">
        <f t="shared" si="184"/>
        <v>0</v>
      </c>
      <c r="T115" s="35">
        <f t="shared" si="184"/>
        <v>0</v>
      </c>
      <c r="U115" s="36">
        <f t="shared" ref="U115" si="185">SUM(U116:U119)</f>
        <v>0</v>
      </c>
      <c r="V115" s="109" t="s">
        <v>22</v>
      </c>
    </row>
    <row r="116" spans="1:34" s="70" customFormat="1" ht="28.5" customHeight="1">
      <c r="A116" s="78" t="s">
        <v>273</v>
      </c>
      <c r="B116" s="79" t="s">
        <v>274</v>
      </c>
      <c r="C116" s="80" t="s">
        <v>275</v>
      </c>
      <c r="D116" s="81" t="s">
        <v>22</v>
      </c>
      <c r="E116" s="103">
        <v>4</v>
      </c>
      <c r="F116" s="82">
        <v>0</v>
      </c>
      <c r="G116" s="82">
        <v>0</v>
      </c>
      <c r="H116" s="82">
        <v>0</v>
      </c>
      <c r="I116" s="82">
        <v>0</v>
      </c>
      <c r="J116" s="105">
        <v>2</v>
      </c>
      <c r="K116" s="106">
        <v>4</v>
      </c>
      <c r="L116" s="82">
        <v>0</v>
      </c>
      <c r="M116" s="82">
        <v>0</v>
      </c>
      <c r="N116" s="83">
        <v>0</v>
      </c>
      <c r="O116" s="83">
        <v>0</v>
      </c>
      <c r="P116" s="84">
        <v>2</v>
      </c>
      <c r="Q116" s="53">
        <f t="shared" ref="Q116:Q119" si="186">L116-F116</f>
        <v>0</v>
      </c>
      <c r="R116" s="53">
        <f t="shared" ref="R116:R119" si="187">M116-G116</f>
        <v>0</v>
      </c>
      <c r="S116" s="53">
        <f t="shared" ref="S116:S119" si="188">N116-H116</f>
        <v>0</v>
      </c>
      <c r="T116" s="53">
        <f t="shared" ref="T116:T119" si="189">O116-I116</f>
        <v>0</v>
      </c>
      <c r="U116" s="117">
        <f t="shared" ref="U116:U119" si="190">P116-J116</f>
        <v>0</v>
      </c>
      <c r="V116" s="113" t="s">
        <v>22</v>
      </c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1:34" s="70" customFormat="1" ht="31.5">
      <c r="A117" s="90" t="s">
        <v>276</v>
      </c>
      <c r="B117" s="91" t="s">
        <v>277</v>
      </c>
      <c r="C117" s="80" t="s">
        <v>278</v>
      </c>
      <c r="D117" s="81" t="s">
        <v>22</v>
      </c>
      <c r="E117" s="103">
        <v>4</v>
      </c>
      <c r="F117" s="82">
        <v>0</v>
      </c>
      <c r="G117" s="82">
        <v>0</v>
      </c>
      <c r="H117" s="82">
        <v>0</v>
      </c>
      <c r="I117" s="82">
        <v>0</v>
      </c>
      <c r="J117" s="105">
        <v>1</v>
      </c>
      <c r="K117" s="106">
        <v>4</v>
      </c>
      <c r="L117" s="82">
        <v>0</v>
      </c>
      <c r="M117" s="82">
        <v>0</v>
      </c>
      <c r="N117" s="83">
        <v>0</v>
      </c>
      <c r="O117" s="83">
        <v>0</v>
      </c>
      <c r="P117" s="84">
        <v>1</v>
      </c>
      <c r="Q117" s="53">
        <f t="shared" si="186"/>
        <v>0</v>
      </c>
      <c r="R117" s="53">
        <f t="shared" si="187"/>
        <v>0</v>
      </c>
      <c r="S117" s="53">
        <f t="shared" si="188"/>
        <v>0</v>
      </c>
      <c r="T117" s="53">
        <f t="shared" si="189"/>
        <v>0</v>
      </c>
      <c r="U117" s="117">
        <f t="shared" si="190"/>
        <v>0</v>
      </c>
      <c r="V117" s="113" t="s">
        <v>22</v>
      </c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1:34">
      <c r="A118" s="56" t="s">
        <v>279</v>
      </c>
      <c r="B118" s="86" t="s">
        <v>280</v>
      </c>
      <c r="C118" s="58" t="s">
        <v>281</v>
      </c>
      <c r="D118" s="52" t="s">
        <v>22</v>
      </c>
      <c r="E118" s="102" t="s">
        <v>22</v>
      </c>
      <c r="F118" s="53">
        <v>0</v>
      </c>
      <c r="G118" s="53">
        <v>0</v>
      </c>
      <c r="H118" s="53">
        <v>0</v>
      </c>
      <c r="I118" s="53">
        <v>0</v>
      </c>
      <c r="J118" s="54">
        <v>0</v>
      </c>
      <c r="K118" s="102" t="s">
        <v>22</v>
      </c>
      <c r="L118" s="53">
        <v>0</v>
      </c>
      <c r="M118" s="53">
        <v>0</v>
      </c>
      <c r="N118" s="55">
        <v>0</v>
      </c>
      <c r="O118" s="55">
        <v>0</v>
      </c>
      <c r="P118" s="27">
        <v>0</v>
      </c>
      <c r="Q118" s="53">
        <f t="shared" si="186"/>
        <v>0</v>
      </c>
      <c r="R118" s="53">
        <f t="shared" si="187"/>
        <v>0</v>
      </c>
      <c r="S118" s="53">
        <f t="shared" si="188"/>
        <v>0</v>
      </c>
      <c r="T118" s="53">
        <f t="shared" si="189"/>
        <v>0</v>
      </c>
      <c r="U118" s="117">
        <f t="shared" si="190"/>
        <v>0</v>
      </c>
      <c r="V118" s="111" t="s">
        <v>22</v>
      </c>
    </row>
    <row r="119" spans="1:34" ht="31.5">
      <c r="A119" s="88" t="s">
        <v>282</v>
      </c>
      <c r="B119" s="57" t="s">
        <v>283</v>
      </c>
      <c r="C119" s="59" t="s">
        <v>284</v>
      </c>
      <c r="D119" s="52" t="s">
        <v>22</v>
      </c>
      <c r="E119" s="102" t="s">
        <v>22</v>
      </c>
      <c r="F119" s="53">
        <v>0</v>
      </c>
      <c r="G119" s="53">
        <v>0</v>
      </c>
      <c r="H119" s="53">
        <v>0</v>
      </c>
      <c r="I119" s="53">
        <v>0</v>
      </c>
      <c r="J119" s="54">
        <v>0</v>
      </c>
      <c r="K119" s="102" t="s">
        <v>22</v>
      </c>
      <c r="L119" s="53">
        <v>0</v>
      </c>
      <c r="M119" s="53">
        <v>0</v>
      </c>
      <c r="N119" s="55">
        <v>0</v>
      </c>
      <c r="O119" s="55">
        <v>0</v>
      </c>
      <c r="P119" s="27">
        <v>0</v>
      </c>
      <c r="Q119" s="53">
        <f t="shared" si="186"/>
        <v>0</v>
      </c>
      <c r="R119" s="53">
        <f t="shared" si="187"/>
        <v>0</v>
      </c>
      <c r="S119" s="53">
        <f t="shared" si="188"/>
        <v>0</v>
      </c>
      <c r="T119" s="53">
        <f t="shared" si="189"/>
        <v>0</v>
      </c>
      <c r="U119" s="117">
        <f t="shared" si="190"/>
        <v>0</v>
      </c>
      <c r="V119" s="111" t="s">
        <v>22</v>
      </c>
    </row>
    <row r="120" spans="1:34" ht="31.5">
      <c r="A120" s="75" t="s">
        <v>285</v>
      </c>
      <c r="B120" s="89" t="s">
        <v>122</v>
      </c>
      <c r="C120" s="77" t="s">
        <v>21</v>
      </c>
      <c r="D120" s="38" t="s">
        <v>22</v>
      </c>
      <c r="E120" s="38" t="s">
        <v>22</v>
      </c>
      <c r="F120" s="38">
        <f>SUM(F121:F123)</f>
        <v>0</v>
      </c>
      <c r="G120" s="38">
        <f t="shared" ref="G120:J120" si="191">SUM(G121:G123)</f>
        <v>0</v>
      </c>
      <c r="H120" s="38">
        <f t="shared" si="191"/>
        <v>0</v>
      </c>
      <c r="I120" s="38">
        <f t="shared" si="191"/>
        <v>0</v>
      </c>
      <c r="J120" s="39">
        <f t="shared" si="191"/>
        <v>0</v>
      </c>
      <c r="K120" s="38" t="s">
        <v>22</v>
      </c>
      <c r="L120" s="38">
        <f>SUM(L121:L123)</f>
        <v>0</v>
      </c>
      <c r="M120" s="38">
        <f>SUM(M121:M123)</f>
        <v>0</v>
      </c>
      <c r="N120" s="38">
        <f t="shared" ref="N120:P120" si="192">SUM(N121:N123)</f>
        <v>0</v>
      </c>
      <c r="O120" s="38">
        <f t="shared" si="192"/>
        <v>0</v>
      </c>
      <c r="P120" s="39">
        <f t="shared" si="192"/>
        <v>0</v>
      </c>
      <c r="Q120" s="38">
        <f>SUM(Q121:Q123)</f>
        <v>0</v>
      </c>
      <c r="R120" s="38">
        <f t="shared" ref="R120:T120" si="193">SUM(R121:R123)</f>
        <v>0</v>
      </c>
      <c r="S120" s="38">
        <f t="shared" si="193"/>
        <v>0</v>
      </c>
      <c r="T120" s="38">
        <f t="shared" si="193"/>
        <v>0</v>
      </c>
      <c r="U120" s="39">
        <f t="shared" ref="U120" si="194">SUM(U121:U123)</f>
        <v>0</v>
      </c>
      <c r="V120" s="110" t="s">
        <v>22</v>
      </c>
    </row>
    <row r="121" spans="1:34">
      <c r="A121" s="49" t="s">
        <v>286</v>
      </c>
      <c r="B121" s="73" t="s">
        <v>287</v>
      </c>
      <c r="C121" s="51" t="s">
        <v>288</v>
      </c>
      <c r="D121" s="52" t="s">
        <v>22</v>
      </c>
      <c r="E121" s="104" t="s">
        <v>22</v>
      </c>
      <c r="F121" s="53">
        <v>0</v>
      </c>
      <c r="G121" s="53">
        <v>0</v>
      </c>
      <c r="H121" s="53">
        <v>0</v>
      </c>
      <c r="I121" s="53">
        <v>0</v>
      </c>
      <c r="J121" s="54">
        <v>0</v>
      </c>
      <c r="K121" s="104" t="s">
        <v>22</v>
      </c>
      <c r="L121" s="53">
        <v>0</v>
      </c>
      <c r="M121" s="53">
        <v>0</v>
      </c>
      <c r="N121" s="55">
        <v>0</v>
      </c>
      <c r="O121" s="55">
        <v>0</v>
      </c>
      <c r="P121" s="27">
        <v>0</v>
      </c>
      <c r="Q121" s="53">
        <f t="shared" ref="Q121:Q123" si="195">L121-F121</f>
        <v>0</v>
      </c>
      <c r="R121" s="53">
        <f t="shared" ref="R121:R123" si="196">M121-G121</f>
        <v>0</v>
      </c>
      <c r="S121" s="53">
        <f t="shared" ref="S121:S123" si="197">N121-H121</f>
        <v>0</v>
      </c>
      <c r="T121" s="53">
        <f t="shared" ref="T121:T123" si="198">O121-I121</f>
        <v>0</v>
      </c>
      <c r="U121" s="117">
        <f t="shared" ref="U121:U123" si="199">P121-J121</f>
        <v>0</v>
      </c>
      <c r="V121" s="111" t="s">
        <v>22</v>
      </c>
    </row>
    <row r="122" spans="1:34" ht="47.25">
      <c r="A122" s="56" t="s">
        <v>289</v>
      </c>
      <c r="B122" s="92" t="s">
        <v>290</v>
      </c>
      <c r="C122" s="58" t="s">
        <v>291</v>
      </c>
      <c r="D122" s="52" t="s">
        <v>22</v>
      </c>
      <c r="E122" s="104" t="s">
        <v>22</v>
      </c>
      <c r="F122" s="53">
        <v>0</v>
      </c>
      <c r="G122" s="53">
        <v>0</v>
      </c>
      <c r="H122" s="53">
        <v>0</v>
      </c>
      <c r="I122" s="53">
        <v>0</v>
      </c>
      <c r="J122" s="54">
        <v>0</v>
      </c>
      <c r="K122" s="104" t="s">
        <v>22</v>
      </c>
      <c r="L122" s="53">
        <v>0</v>
      </c>
      <c r="M122" s="53">
        <v>0</v>
      </c>
      <c r="N122" s="55">
        <v>0</v>
      </c>
      <c r="O122" s="55">
        <v>0</v>
      </c>
      <c r="P122" s="27">
        <v>0</v>
      </c>
      <c r="Q122" s="53">
        <f t="shared" si="195"/>
        <v>0</v>
      </c>
      <c r="R122" s="53">
        <f t="shared" si="196"/>
        <v>0</v>
      </c>
      <c r="S122" s="53">
        <f t="shared" si="197"/>
        <v>0</v>
      </c>
      <c r="T122" s="53">
        <f t="shared" si="198"/>
        <v>0</v>
      </c>
      <c r="U122" s="117">
        <f t="shared" si="199"/>
        <v>0</v>
      </c>
      <c r="V122" s="111" t="s">
        <v>22</v>
      </c>
    </row>
    <row r="123" spans="1:34">
      <c r="A123" s="88" t="s">
        <v>292</v>
      </c>
      <c r="B123" s="57" t="s">
        <v>293</v>
      </c>
      <c r="C123" s="59" t="s">
        <v>294</v>
      </c>
      <c r="D123" s="52" t="s">
        <v>22</v>
      </c>
      <c r="E123" s="100" t="s">
        <v>22</v>
      </c>
      <c r="F123" s="53">
        <v>0</v>
      </c>
      <c r="G123" s="53">
        <v>0</v>
      </c>
      <c r="H123" s="53">
        <v>0</v>
      </c>
      <c r="I123" s="53">
        <v>0</v>
      </c>
      <c r="J123" s="54">
        <v>0</v>
      </c>
      <c r="K123" s="100" t="s">
        <v>22</v>
      </c>
      <c r="L123" s="53">
        <v>0</v>
      </c>
      <c r="M123" s="53">
        <v>0</v>
      </c>
      <c r="N123" s="55">
        <v>0</v>
      </c>
      <c r="O123" s="55">
        <v>0</v>
      </c>
      <c r="P123" s="27">
        <v>0</v>
      </c>
      <c r="Q123" s="53">
        <f t="shared" si="195"/>
        <v>0</v>
      </c>
      <c r="R123" s="53">
        <f t="shared" si="196"/>
        <v>0</v>
      </c>
      <c r="S123" s="53">
        <f t="shared" si="197"/>
        <v>0</v>
      </c>
      <c r="T123" s="53">
        <f t="shared" si="198"/>
        <v>0</v>
      </c>
      <c r="U123" s="117">
        <f t="shared" si="199"/>
        <v>0</v>
      </c>
      <c r="V123" s="111" t="s">
        <v>22</v>
      </c>
    </row>
    <row r="124" spans="1:34">
      <c r="A124" s="42">
        <v>2</v>
      </c>
      <c r="B124" s="93" t="s">
        <v>295</v>
      </c>
      <c r="C124" s="42" t="s">
        <v>21</v>
      </c>
      <c r="D124" s="30" t="s">
        <v>22</v>
      </c>
      <c r="E124" s="30" t="str">
        <f t="shared" ref="E124:E126" si="200">IF(NOT(SUM(E125)=0),SUM(E125),"нд")</f>
        <v>нд</v>
      </c>
      <c r="F124" s="30">
        <f t="shared" ref="F124:T126" si="201">SUM(F125)</f>
        <v>0.1</v>
      </c>
      <c r="G124" s="30">
        <f t="shared" si="201"/>
        <v>0</v>
      </c>
      <c r="H124" s="30">
        <f t="shared" si="201"/>
        <v>3.4770000000000003</v>
      </c>
      <c r="I124" s="30">
        <f t="shared" si="201"/>
        <v>0</v>
      </c>
      <c r="J124" s="32">
        <f t="shared" si="201"/>
        <v>0</v>
      </c>
      <c r="K124" s="30" t="str">
        <f t="shared" ref="K124:K126" si="202">IF(NOT(SUM(K125)=0),SUM(K125),"нд")</f>
        <v>нд</v>
      </c>
      <c r="L124" s="30">
        <f t="shared" ref="L124:L125" si="203">SUM(L125)</f>
        <v>0.1</v>
      </c>
      <c r="M124" s="30">
        <f t="shared" si="201"/>
        <v>0</v>
      </c>
      <c r="N124" s="30">
        <f t="shared" si="201"/>
        <v>2.8559999999999999</v>
      </c>
      <c r="O124" s="30">
        <f t="shared" si="201"/>
        <v>0</v>
      </c>
      <c r="P124" s="32">
        <f t="shared" si="201"/>
        <v>0</v>
      </c>
      <c r="Q124" s="30">
        <f t="shared" si="201"/>
        <v>0</v>
      </c>
      <c r="R124" s="30">
        <f t="shared" si="201"/>
        <v>0</v>
      </c>
      <c r="S124" s="30">
        <f t="shared" si="201"/>
        <v>-0.62100000000000033</v>
      </c>
      <c r="T124" s="30">
        <f t="shared" si="201"/>
        <v>0</v>
      </c>
      <c r="U124" s="32">
        <f t="shared" ref="U124:U126" si="204">SUM(U125)</f>
        <v>0</v>
      </c>
      <c r="V124" s="108" t="s">
        <v>22</v>
      </c>
    </row>
    <row r="125" spans="1:34" ht="47.25">
      <c r="A125" s="43" t="s">
        <v>296</v>
      </c>
      <c r="B125" s="93" t="s">
        <v>27</v>
      </c>
      <c r="C125" s="42" t="s">
        <v>21</v>
      </c>
      <c r="D125" s="30" t="s">
        <v>22</v>
      </c>
      <c r="E125" s="30" t="str">
        <f t="shared" si="200"/>
        <v>нд</v>
      </c>
      <c r="F125" s="30">
        <f t="shared" si="201"/>
        <v>0.1</v>
      </c>
      <c r="G125" s="30">
        <f t="shared" si="201"/>
        <v>0</v>
      </c>
      <c r="H125" s="30">
        <f t="shared" si="201"/>
        <v>3.4770000000000003</v>
      </c>
      <c r="I125" s="30">
        <f t="shared" si="201"/>
        <v>0</v>
      </c>
      <c r="J125" s="32">
        <f t="shared" si="201"/>
        <v>0</v>
      </c>
      <c r="K125" s="30" t="str">
        <f t="shared" si="202"/>
        <v>нд</v>
      </c>
      <c r="L125" s="30">
        <f t="shared" si="203"/>
        <v>0.1</v>
      </c>
      <c r="M125" s="30">
        <f t="shared" si="201"/>
        <v>0</v>
      </c>
      <c r="N125" s="30">
        <f t="shared" si="201"/>
        <v>2.8559999999999999</v>
      </c>
      <c r="O125" s="30">
        <f t="shared" si="201"/>
        <v>0</v>
      </c>
      <c r="P125" s="32">
        <f t="shared" si="201"/>
        <v>0</v>
      </c>
      <c r="Q125" s="30">
        <f t="shared" si="201"/>
        <v>0</v>
      </c>
      <c r="R125" s="30">
        <f t="shared" si="201"/>
        <v>0</v>
      </c>
      <c r="S125" s="30">
        <f t="shared" si="201"/>
        <v>-0.62100000000000033</v>
      </c>
      <c r="T125" s="30">
        <f t="shared" si="201"/>
        <v>0</v>
      </c>
      <c r="U125" s="32">
        <f t="shared" si="204"/>
        <v>0</v>
      </c>
      <c r="V125" s="108" t="s">
        <v>22</v>
      </c>
    </row>
    <row r="126" spans="1:34">
      <c r="A126" s="43" t="s">
        <v>297</v>
      </c>
      <c r="B126" s="44" t="s">
        <v>29</v>
      </c>
      <c r="C126" s="42" t="s">
        <v>21</v>
      </c>
      <c r="D126" s="30" t="s">
        <v>22</v>
      </c>
      <c r="E126" s="30" t="str">
        <f t="shared" si="200"/>
        <v>нд</v>
      </c>
      <c r="F126" s="30">
        <f>SUM(F127)</f>
        <v>0.1</v>
      </c>
      <c r="G126" s="30">
        <f t="shared" si="201"/>
        <v>0</v>
      </c>
      <c r="H126" s="30">
        <f t="shared" si="201"/>
        <v>3.4770000000000003</v>
      </c>
      <c r="I126" s="30">
        <f t="shared" si="201"/>
        <v>0</v>
      </c>
      <c r="J126" s="32">
        <f t="shared" si="201"/>
        <v>0</v>
      </c>
      <c r="K126" s="30" t="str">
        <f t="shared" si="202"/>
        <v>нд</v>
      </c>
      <c r="L126" s="30">
        <f>SUM(L127)</f>
        <v>0.1</v>
      </c>
      <c r="M126" s="30">
        <f>SUM(M127)</f>
        <v>0</v>
      </c>
      <c r="N126" s="30">
        <f t="shared" si="201"/>
        <v>2.8559999999999999</v>
      </c>
      <c r="O126" s="30">
        <f t="shared" si="201"/>
        <v>0</v>
      </c>
      <c r="P126" s="32">
        <f t="shared" si="201"/>
        <v>0</v>
      </c>
      <c r="Q126" s="30">
        <f>SUM(Q127)</f>
        <v>0</v>
      </c>
      <c r="R126" s="30">
        <f t="shared" si="201"/>
        <v>0</v>
      </c>
      <c r="S126" s="30">
        <f t="shared" si="201"/>
        <v>-0.62100000000000033</v>
      </c>
      <c r="T126" s="30">
        <f t="shared" si="201"/>
        <v>0</v>
      </c>
      <c r="U126" s="32">
        <f t="shared" si="204"/>
        <v>0</v>
      </c>
      <c r="V126" s="108" t="s">
        <v>22</v>
      </c>
    </row>
    <row r="127" spans="1:34">
      <c r="A127" s="43" t="s">
        <v>298</v>
      </c>
      <c r="B127" s="44" t="s">
        <v>31</v>
      </c>
      <c r="C127" s="42" t="s">
        <v>21</v>
      </c>
      <c r="D127" s="30" t="s">
        <v>22</v>
      </c>
      <c r="E127" s="30" t="str">
        <f t="shared" ref="E127" si="205">IF(NOT(SUM(E128,E133)=0),SUM(E128,E133),"нд")</f>
        <v>нд</v>
      </c>
      <c r="F127" s="30">
        <f>SUM(F128,F133)</f>
        <v>0.1</v>
      </c>
      <c r="G127" s="30">
        <f t="shared" ref="G127:J127" si="206">SUM(G128,G133)</f>
        <v>0</v>
      </c>
      <c r="H127" s="30">
        <f t="shared" si="206"/>
        <v>3.4770000000000003</v>
      </c>
      <c r="I127" s="30">
        <f t="shared" si="206"/>
        <v>0</v>
      </c>
      <c r="J127" s="32">
        <f t="shared" si="206"/>
        <v>0</v>
      </c>
      <c r="K127" s="30" t="str">
        <f t="shared" ref="K127" si="207">IF(NOT(SUM(K128,K133)=0),SUM(K128,K133),"нд")</f>
        <v>нд</v>
      </c>
      <c r="L127" s="30">
        <f>SUM(L128,L133)</f>
        <v>0.1</v>
      </c>
      <c r="M127" s="30">
        <f>SUM(M128,M133)</f>
        <v>0</v>
      </c>
      <c r="N127" s="30">
        <f t="shared" ref="N127:P127" si="208">SUM(N128,N133)</f>
        <v>2.8559999999999999</v>
      </c>
      <c r="O127" s="30">
        <f t="shared" si="208"/>
        <v>0</v>
      </c>
      <c r="P127" s="32">
        <f t="shared" si="208"/>
        <v>0</v>
      </c>
      <c r="Q127" s="30">
        <f>SUM(Q128,Q133)</f>
        <v>0</v>
      </c>
      <c r="R127" s="30">
        <f t="shared" ref="R127:T127" si="209">SUM(R128,R133)</f>
        <v>0</v>
      </c>
      <c r="S127" s="30">
        <f t="shared" si="209"/>
        <v>-0.62100000000000033</v>
      </c>
      <c r="T127" s="30">
        <f t="shared" si="209"/>
        <v>0</v>
      </c>
      <c r="U127" s="32">
        <f t="shared" ref="U127" si="210">SUM(U128,U133)</f>
        <v>0</v>
      </c>
      <c r="V127" s="108" t="s">
        <v>22</v>
      </c>
    </row>
    <row r="128" spans="1:34">
      <c r="A128" s="43" t="s">
        <v>299</v>
      </c>
      <c r="B128" s="44" t="s">
        <v>300</v>
      </c>
      <c r="C128" s="42" t="s">
        <v>21</v>
      </c>
      <c r="D128" s="30" t="s">
        <v>22</v>
      </c>
      <c r="E128" s="30" t="str">
        <f t="shared" ref="E128:E129" si="211">IF(NOT(SUM(E129)=0),SUM(E129),"нд")</f>
        <v>нд</v>
      </c>
      <c r="F128" s="30">
        <f>SUM(F129)</f>
        <v>0.1</v>
      </c>
      <c r="G128" s="30">
        <f t="shared" ref="G128:J129" si="212">SUM(G129)</f>
        <v>0</v>
      </c>
      <c r="H128" s="30">
        <f t="shared" si="212"/>
        <v>3.4770000000000003</v>
      </c>
      <c r="I128" s="30">
        <f t="shared" si="212"/>
        <v>0</v>
      </c>
      <c r="J128" s="32">
        <f t="shared" si="212"/>
        <v>0</v>
      </c>
      <c r="K128" s="30" t="str">
        <f t="shared" ref="K128:K129" si="213">IF(NOT(SUM(K129)=0),SUM(K129),"нд")</f>
        <v>нд</v>
      </c>
      <c r="L128" s="30">
        <f>SUM(L129)</f>
        <v>0.1</v>
      </c>
      <c r="M128" s="30">
        <f>SUM(M129)</f>
        <v>0</v>
      </c>
      <c r="N128" s="30">
        <f t="shared" ref="N128:P129" si="214">SUM(N129)</f>
        <v>2.8559999999999999</v>
      </c>
      <c r="O128" s="30">
        <f t="shared" si="214"/>
        <v>0</v>
      </c>
      <c r="P128" s="32">
        <f t="shared" si="214"/>
        <v>0</v>
      </c>
      <c r="Q128" s="30">
        <f>SUM(Q129)</f>
        <v>0</v>
      </c>
      <c r="R128" s="30">
        <f t="shared" ref="R128:T129" si="215">SUM(R129)</f>
        <v>0</v>
      </c>
      <c r="S128" s="30">
        <f t="shared" si="215"/>
        <v>-0.62100000000000033</v>
      </c>
      <c r="T128" s="30">
        <f t="shared" si="215"/>
        <v>0</v>
      </c>
      <c r="U128" s="32">
        <f t="shared" ref="U128:U129" si="216">SUM(U129)</f>
        <v>0</v>
      </c>
      <c r="V128" s="115" t="s">
        <v>22</v>
      </c>
    </row>
    <row r="129" spans="1:34">
      <c r="A129" s="43" t="s">
        <v>301</v>
      </c>
      <c r="B129" s="44" t="s">
        <v>35</v>
      </c>
      <c r="C129" s="42" t="s">
        <v>21</v>
      </c>
      <c r="D129" s="30" t="s">
        <v>22</v>
      </c>
      <c r="E129" s="30" t="str">
        <f t="shared" si="211"/>
        <v>нд</v>
      </c>
      <c r="F129" s="30">
        <f>SUM(F130)</f>
        <v>0.1</v>
      </c>
      <c r="G129" s="30">
        <f t="shared" si="212"/>
        <v>0</v>
      </c>
      <c r="H129" s="30">
        <f t="shared" si="212"/>
        <v>3.4770000000000003</v>
      </c>
      <c r="I129" s="30">
        <f t="shared" si="212"/>
        <v>0</v>
      </c>
      <c r="J129" s="32">
        <f t="shared" si="212"/>
        <v>0</v>
      </c>
      <c r="K129" s="30" t="str">
        <f t="shared" si="213"/>
        <v>нд</v>
      </c>
      <c r="L129" s="30">
        <f>SUM(L130)</f>
        <v>0.1</v>
      </c>
      <c r="M129" s="30">
        <f>SUM(M130)</f>
        <v>0</v>
      </c>
      <c r="N129" s="30">
        <f t="shared" si="214"/>
        <v>2.8559999999999999</v>
      </c>
      <c r="O129" s="30">
        <f t="shared" si="214"/>
        <v>0</v>
      </c>
      <c r="P129" s="32">
        <f t="shared" si="214"/>
        <v>0</v>
      </c>
      <c r="Q129" s="30">
        <f>SUM(Q130)</f>
        <v>0</v>
      </c>
      <c r="R129" s="30">
        <f t="shared" si="215"/>
        <v>0</v>
      </c>
      <c r="S129" s="30">
        <f t="shared" si="215"/>
        <v>-0.62100000000000033</v>
      </c>
      <c r="T129" s="30">
        <f t="shared" si="215"/>
        <v>0</v>
      </c>
      <c r="U129" s="32">
        <f t="shared" si="216"/>
        <v>0</v>
      </c>
      <c r="V129" s="115" t="s">
        <v>22</v>
      </c>
    </row>
    <row r="130" spans="1:34" ht="31.5">
      <c r="A130" s="75" t="s">
        <v>302</v>
      </c>
      <c r="B130" s="89" t="s">
        <v>122</v>
      </c>
      <c r="C130" s="77" t="s">
        <v>21</v>
      </c>
      <c r="D130" s="38" t="s">
        <v>22</v>
      </c>
      <c r="E130" s="38" t="s">
        <v>22</v>
      </c>
      <c r="F130" s="38">
        <f>SUM(F131:F132)</f>
        <v>0.1</v>
      </c>
      <c r="G130" s="38">
        <f t="shared" ref="G130:J130" si="217">SUM(G131:G132)</f>
        <v>0</v>
      </c>
      <c r="H130" s="38">
        <f t="shared" si="217"/>
        <v>3.4770000000000003</v>
      </c>
      <c r="I130" s="38">
        <f t="shared" si="217"/>
        <v>0</v>
      </c>
      <c r="J130" s="39">
        <f t="shared" si="217"/>
        <v>0</v>
      </c>
      <c r="K130" s="38" t="s">
        <v>22</v>
      </c>
      <c r="L130" s="38">
        <f>SUM(L131:L132)</f>
        <v>0.1</v>
      </c>
      <c r="M130" s="38">
        <f>SUM(M131:M132)</f>
        <v>0</v>
      </c>
      <c r="N130" s="38">
        <f t="shared" ref="N130:P130" si="218">SUM(N131:N132)</f>
        <v>2.8559999999999999</v>
      </c>
      <c r="O130" s="38">
        <f t="shared" si="218"/>
        <v>0</v>
      </c>
      <c r="P130" s="39">
        <f t="shared" si="218"/>
        <v>0</v>
      </c>
      <c r="Q130" s="38">
        <f>SUM(Q131:Q132)</f>
        <v>0</v>
      </c>
      <c r="R130" s="38">
        <f t="shared" ref="R130:T130" si="219">SUM(R131:R132)</f>
        <v>0</v>
      </c>
      <c r="S130" s="38">
        <f t="shared" si="219"/>
        <v>-0.62100000000000033</v>
      </c>
      <c r="T130" s="38">
        <f t="shared" si="219"/>
        <v>0</v>
      </c>
      <c r="U130" s="39">
        <f t="shared" ref="U130" si="220">SUM(U131:U132)</f>
        <v>0</v>
      </c>
      <c r="V130" s="110" t="s">
        <v>22</v>
      </c>
    </row>
    <row r="131" spans="1:34" s="70" customFormat="1" ht="47.25">
      <c r="A131" s="78" t="s">
        <v>303</v>
      </c>
      <c r="B131" s="94" t="s">
        <v>304</v>
      </c>
      <c r="C131" s="95" t="s">
        <v>305</v>
      </c>
      <c r="D131" s="81" t="s">
        <v>22</v>
      </c>
      <c r="E131" s="103">
        <v>4</v>
      </c>
      <c r="F131" s="82">
        <v>0</v>
      </c>
      <c r="G131" s="82">
        <v>0</v>
      </c>
      <c r="H131" s="82">
        <v>0.27700000000000002</v>
      </c>
      <c r="I131" s="82">
        <v>0</v>
      </c>
      <c r="J131" s="105">
        <v>0</v>
      </c>
      <c r="K131" s="106">
        <v>2</v>
      </c>
      <c r="L131" s="82">
        <v>0</v>
      </c>
      <c r="M131" s="82">
        <v>0</v>
      </c>
      <c r="N131" s="83">
        <v>0.28200000000000003</v>
      </c>
      <c r="O131" s="83">
        <v>0</v>
      </c>
      <c r="P131" s="84">
        <v>0</v>
      </c>
      <c r="Q131" s="53">
        <f t="shared" ref="Q131:Q132" si="221">L131-F131</f>
        <v>0</v>
      </c>
      <c r="R131" s="53">
        <f t="shared" ref="R131:R132" si="222">M131-G131</f>
        <v>0</v>
      </c>
      <c r="S131" s="53">
        <f t="shared" ref="S131:S132" si="223">N131-H131</f>
        <v>5.0000000000000044E-3</v>
      </c>
      <c r="T131" s="53">
        <f t="shared" ref="T131:T132" si="224">O131-I131</f>
        <v>0</v>
      </c>
      <c r="U131" s="117">
        <f t="shared" ref="U131:U132" si="225">P131-J131</f>
        <v>0</v>
      </c>
      <c r="V131" s="116" t="s">
        <v>328</v>
      </c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s="70" customFormat="1" ht="47.25">
      <c r="A132" s="78" t="s">
        <v>306</v>
      </c>
      <c r="B132" s="94" t="s">
        <v>307</v>
      </c>
      <c r="C132" s="95" t="s">
        <v>308</v>
      </c>
      <c r="D132" s="81" t="s">
        <v>22</v>
      </c>
      <c r="E132" s="103">
        <v>4</v>
      </c>
      <c r="F132" s="82">
        <v>0.1</v>
      </c>
      <c r="G132" s="82">
        <v>0</v>
      </c>
      <c r="H132" s="82">
        <f>2.5+0.7</f>
        <v>3.2</v>
      </c>
      <c r="I132" s="82">
        <v>0</v>
      </c>
      <c r="J132" s="105">
        <v>0</v>
      </c>
      <c r="K132" s="106">
        <v>4</v>
      </c>
      <c r="L132" s="82">
        <v>0.1</v>
      </c>
      <c r="M132" s="82">
        <v>0</v>
      </c>
      <c r="N132" s="83">
        <v>2.5739999999999998</v>
      </c>
      <c r="O132" s="83">
        <v>0</v>
      </c>
      <c r="P132" s="84">
        <v>0</v>
      </c>
      <c r="Q132" s="53">
        <f t="shared" si="221"/>
        <v>0</v>
      </c>
      <c r="R132" s="53">
        <f t="shared" si="222"/>
        <v>0</v>
      </c>
      <c r="S132" s="53">
        <f t="shared" si="223"/>
        <v>-0.62600000000000033</v>
      </c>
      <c r="T132" s="53">
        <f t="shared" si="224"/>
        <v>0</v>
      </c>
      <c r="U132" s="117">
        <f t="shared" si="225"/>
        <v>0</v>
      </c>
      <c r="V132" s="116" t="s">
        <v>328</v>
      </c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1:34">
      <c r="A133" s="43" t="s">
        <v>309</v>
      </c>
      <c r="B133" s="61" t="s">
        <v>310</v>
      </c>
      <c r="C133" s="42" t="s">
        <v>21</v>
      </c>
      <c r="D133" s="42" t="s">
        <v>22</v>
      </c>
      <c r="E133" s="42" t="str">
        <f t="shared" ref="E133:E134" si="226">E134</f>
        <v>нд</v>
      </c>
      <c r="F133" s="30">
        <f t="shared" ref="F133:T134" si="227">F134</f>
        <v>0</v>
      </c>
      <c r="G133" s="30">
        <f t="shared" si="227"/>
        <v>0</v>
      </c>
      <c r="H133" s="30">
        <f t="shared" si="227"/>
        <v>0</v>
      </c>
      <c r="I133" s="30">
        <f t="shared" si="227"/>
        <v>0</v>
      </c>
      <c r="J133" s="60">
        <f t="shared" si="227"/>
        <v>0</v>
      </c>
      <c r="K133" s="42" t="str">
        <f t="shared" si="227"/>
        <v>нд</v>
      </c>
      <c r="L133" s="30">
        <f t="shared" ref="L133:L134" si="228">L134</f>
        <v>0</v>
      </c>
      <c r="M133" s="30">
        <f t="shared" si="227"/>
        <v>0</v>
      </c>
      <c r="N133" s="30">
        <f t="shared" si="227"/>
        <v>0</v>
      </c>
      <c r="O133" s="30">
        <f t="shared" si="227"/>
        <v>0</v>
      </c>
      <c r="P133" s="60">
        <f t="shared" si="227"/>
        <v>0</v>
      </c>
      <c r="Q133" s="30">
        <f t="shared" si="227"/>
        <v>0</v>
      </c>
      <c r="R133" s="30">
        <f t="shared" si="227"/>
        <v>0</v>
      </c>
      <c r="S133" s="30">
        <f t="shared" si="227"/>
        <v>0</v>
      </c>
      <c r="T133" s="30">
        <f t="shared" si="227"/>
        <v>0</v>
      </c>
      <c r="U133" s="60">
        <f t="shared" ref="U133:U134" si="229">U134</f>
        <v>0</v>
      </c>
      <c r="V133" s="115" t="s">
        <v>22</v>
      </c>
    </row>
    <row r="134" spans="1:34">
      <c r="A134" s="43" t="s">
        <v>311</v>
      </c>
      <c r="B134" s="45" t="s">
        <v>71</v>
      </c>
      <c r="C134" s="42" t="s">
        <v>21</v>
      </c>
      <c r="D134" s="42" t="s">
        <v>22</v>
      </c>
      <c r="E134" s="42" t="str">
        <f t="shared" si="226"/>
        <v>нд</v>
      </c>
      <c r="F134" s="30">
        <f t="shared" si="227"/>
        <v>0</v>
      </c>
      <c r="G134" s="30">
        <f t="shared" si="227"/>
        <v>0</v>
      </c>
      <c r="H134" s="30">
        <f t="shared" si="227"/>
        <v>0</v>
      </c>
      <c r="I134" s="30">
        <f t="shared" si="227"/>
        <v>0</v>
      </c>
      <c r="J134" s="60">
        <f t="shared" si="227"/>
        <v>0</v>
      </c>
      <c r="K134" s="42" t="str">
        <f t="shared" si="227"/>
        <v>нд</v>
      </c>
      <c r="L134" s="30">
        <f t="shared" si="228"/>
        <v>0</v>
      </c>
      <c r="M134" s="30">
        <f t="shared" si="227"/>
        <v>0</v>
      </c>
      <c r="N134" s="30">
        <f t="shared" si="227"/>
        <v>0</v>
      </c>
      <c r="O134" s="30">
        <f t="shared" si="227"/>
        <v>0</v>
      </c>
      <c r="P134" s="60">
        <f t="shared" si="227"/>
        <v>0</v>
      </c>
      <c r="Q134" s="30">
        <f t="shared" si="227"/>
        <v>0</v>
      </c>
      <c r="R134" s="30">
        <f t="shared" si="227"/>
        <v>0</v>
      </c>
      <c r="S134" s="30">
        <f t="shared" si="227"/>
        <v>0</v>
      </c>
      <c r="T134" s="30">
        <f t="shared" si="227"/>
        <v>0</v>
      </c>
      <c r="U134" s="60">
        <f t="shared" si="229"/>
        <v>0</v>
      </c>
      <c r="V134" s="115" t="s">
        <v>22</v>
      </c>
    </row>
    <row r="135" spans="1:34" ht="31.5">
      <c r="A135" s="75" t="s">
        <v>312</v>
      </c>
      <c r="B135" s="89" t="s">
        <v>122</v>
      </c>
      <c r="C135" s="77" t="s">
        <v>21</v>
      </c>
      <c r="D135" s="38" t="s">
        <v>22</v>
      </c>
      <c r="E135" s="38" t="str">
        <f t="shared" ref="E135" si="230">IF(NOT(SUM(E136:E138)=0),SUM(E136:E138),"нд")</f>
        <v>нд</v>
      </c>
      <c r="F135" s="38">
        <f>SUM(F136:F138)</f>
        <v>0</v>
      </c>
      <c r="G135" s="38">
        <f t="shared" ref="G135:J135" si="231">SUM(G136:G138)</f>
        <v>0</v>
      </c>
      <c r="H135" s="38">
        <f t="shared" si="231"/>
        <v>0</v>
      </c>
      <c r="I135" s="38">
        <f t="shared" si="231"/>
        <v>0</v>
      </c>
      <c r="J135" s="39">
        <f t="shared" si="231"/>
        <v>0</v>
      </c>
      <c r="K135" s="38" t="str">
        <f t="shared" ref="K135" si="232">IF(NOT(SUM(K136:K138)=0),SUM(K136:K138),"нд")</f>
        <v>нд</v>
      </c>
      <c r="L135" s="38">
        <f>SUM(L136:L138)</f>
        <v>0</v>
      </c>
      <c r="M135" s="38">
        <f>SUM(M136:M138)</f>
        <v>0</v>
      </c>
      <c r="N135" s="38">
        <f t="shared" ref="N135:P135" si="233">SUM(N136:N138)</f>
        <v>0</v>
      </c>
      <c r="O135" s="38">
        <f t="shared" si="233"/>
        <v>0</v>
      </c>
      <c r="P135" s="39">
        <f t="shared" si="233"/>
        <v>0</v>
      </c>
      <c r="Q135" s="38">
        <f>SUM(Q136:Q138)</f>
        <v>0</v>
      </c>
      <c r="R135" s="38">
        <f t="shared" ref="R135:T135" si="234">SUM(R136:R138)</f>
        <v>0</v>
      </c>
      <c r="S135" s="38">
        <f t="shared" si="234"/>
        <v>0</v>
      </c>
      <c r="T135" s="38">
        <f t="shared" si="234"/>
        <v>0</v>
      </c>
      <c r="U135" s="39">
        <f t="shared" ref="U135" si="235">SUM(U136:U138)</f>
        <v>0</v>
      </c>
      <c r="V135" s="110" t="s">
        <v>22</v>
      </c>
    </row>
    <row r="136" spans="1:34" ht="63">
      <c r="A136" s="56" t="s">
        <v>313</v>
      </c>
      <c r="B136" s="72" t="s">
        <v>314</v>
      </c>
      <c r="C136" s="59" t="s">
        <v>315</v>
      </c>
      <c r="D136" s="52" t="s">
        <v>22</v>
      </c>
      <c r="E136" s="100" t="s">
        <v>22</v>
      </c>
      <c r="F136" s="53">
        <v>0</v>
      </c>
      <c r="G136" s="53">
        <v>0</v>
      </c>
      <c r="H136" s="53">
        <v>0</v>
      </c>
      <c r="I136" s="53">
        <v>0</v>
      </c>
      <c r="J136" s="54">
        <v>0</v>
      </c>
      <c r="K136" s="100" t="s">
        <v>22</v>
      </c>
      <c r="L136" s="53">
        <v>0</v>
      </c>
      <c r="M136" s="53">
        <v>0</v>
      </c>
      <c r="N136" s="55">
        <v>0</v>
      </c>
      <c r="O136" s="55">
        <v>0</v>
      </c>
      <c r="P136" s="27">
        <v>0</v>
      </c>
      <c r="Q136" s="53">
        <f t="shared" ref="Q136:Q138" si="236">L136-F136</f>
        <v>0</v>
      </c>
      <c r="R136" s="53">
        <f t="shared" ref="R136:R138" si="237">M136-G136</f>
        <v>0</v>
      </c>
      <c r="S136" s="53">
        <f t="shared" ref="S136:S138" si="238">N136-H136</f>
        <v>0</v>
      </c>
      <c r="T136" s="53">
        <f t="shared" ref="T136:T138" si="239">O136-I136</f>
        <v>0</v>
      </c>
      <c r="U136" s="117">
        <f t="shared" ref="U136:U138" si="240">P136-J136</f>
        <v>0</v>
      </c>
      <c r="V136" s="111" t="s">
        <v>22</v>
      </c>
    </row>
    <row r="137" spans="1:34" ht="63">
      <c r="A137" s="56" t="s">
        <v>316</v>
      </c>
      <c r="B137" s="72" t="s">
        <v>317</v>
      </c>
      <c r="C137" s="96" t="s">
        <v>318</v>
      </c>
      <c r="D137" s="52" t="s">
        <v>22</v>
      </c>
      <c r="E137" s="102" t="s">
        <v>22</v>
      </c>
      <c r="F137" s="53">
        <v>0</v>
      </c>
      <c r="G137" s="53">
        <v>0</v>
      </c>
      <c r="H137" s="53">
        <v>0</v>
      </c>
      <c r="I137" s="53">
        <v>0</v>
      </c>
      <c r="J137" s="54">
        <v>0</v>
      </c>
      <c r="K137" s="102" t="s">
        <v>22</v>
      </c>
      <c r="L137" s="53">
        <v>0</v>
      </c>
      <c r="M137" s="53">
        <v>0</v>
      </c>
      <c r="N137" s="55">
        <v>0</v>
      </c>
      <c r="O137" s="55">
        <v>0</v>
      </c>
      <c r="P137" s="27">
        <v>0</v>
      </c>
      <c r="Q137" s="53">
        <f t="shared" si="236"/>
        <v>0</v>
      </c>
      <c r="R137" s="53">
        <f t="shared" si="237"/>
        <v>0</v>
      </c>
      <c r="S137" s="53">
        <f t="shared" si="238"/>
        <v>0</v>
      </c>
      <c r="T137" s="53">
        <f t="shared" si="239"/>
        <v>0</v>
      </c>
      <c r="U137" s="117">
        <f t="shared" si="240"/>
        <v>0</v>
      </c>
      <c r="V137" s="111" t="s">
        <v>22</v>
      </c>
    </row>
    <row r="138" spans="1:34" ht="47.25">
      <c r="A138" s="56" t="s">
        <v>319</v>
      </c>
      <c r="B138" s="72" t="s">
        <v>320</v>
      </c>
      <c r="C138" s="96" t="s">
        <v>321</v>
      </c>
      <c r="D138" s="52" t="s">
        <v>22</v>
      </c>
      <c r="E138" s="102" t="s">
        <v>22</v>
      </c>
      <c r="F138" s="53">
        <v>0</v>
      </c>
      <c r="G138" s="53">
        <v>0</v>
      </c>
      <c r="H138" s="53">
        <v>0</v>
      </c>
      <c r="I138" s="53">
        <v>0</v>
      </c>
      <c r="J138" s="54">
        <v>0</v>
      </c>
      <c r="K138" s="102" t="s">
        <v>22</v>
      </c>
      <c r="L138" s="53">
        <v>0</v>
      </c>
      <c r="M138" s="53">
        <v>0</v>
      </c>
      <c r="N138" s="55">
        <v>0</v>
      </c>
      <c r="O138" s="55">
        <v>0</v>
      </c>
      <c r="P138" s="27">
        <v>0</v>
      </c>
      <c r="Q138" s="53">
        <f t="shared" si="236"/>
        <v>0</v>
      </c>
      <c r="R138" s="53">
        <f t="shared" si="237"/>
        <v>0</v>
      </c>
      <c r="S138" s="53">
        <f t="shared" si="238"/>
        <v>0</v>
      </c>
      <c r="T138" s="53">
        <f t="shared" si="239"/>
        <v>0</v>
      </c>
      <c r="U138" s="117">
        <f t="shared" si="240"/>
        <v>0</v>
      </c>
      <c r="V138" s="111" t="s">
        <v>22</v>
      </c>
    </row>
    <row r="139" spans="1:34" ht="44.25" customHeight="1">
      <c r="A139" s="28" t="s">
        <v>15</v>
      </c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</row>
    <row r="140" spans="1:34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</row>
    <row r="141" spans="1:34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</row>
    <row r="142" spans="1:34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34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</row>
    <row r="144" spans="1:34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57">
    <mergeCell ref="L44:L45"/>
    <mergeCell ref="N44:N45"/>
    <mergeCell ref="O44:O45"/>
    <mergeCell ref="A12:V12"/>
    <mergeCell ref="A13:V13"/>
    <mergeCell ref="A14:V14"/>
    <mergeCell ref="A15:A18"/>
    <mergeCell ref="B15:B18"/>
    <mergeCell ref="C15:C18"/>
    <mergeCell ref="V15:V18"/>
    <mergeCell ref="D15:D18"/>
    <mergeCell ref="E17:J17"/>
    <mergeCell ref="K17:P17"/>
    <mergeCell ref="E15:P16"/>
    <mergeCell ref="Q15:U17"/>
    <mergeCell ref="V44:V45"/>
    <mergeCell ref="P44:P45"/>
    <mergeCell ref="Q44:Q45"/>
    <mergeCell ref="R44:R45"/>
    <mergeCell ref="A4:V4"/>
    <mergeCell ref="A7:V7"/>
    <mergeCell ref="A10:V10"/>
    <mergeCell ref="A5:V5"/>
    <mergeCell ref="A8:V8"/>
    <mergeCell ref="D44:D45"/>
    <mergeCell ref="F44:F45"/>
    <mergeCell ref="G44:G45"/>
    <mergeCell ref="H44:H45"/>
    <mergeCell ref="I44:I45"/>
    <mergeCell ref="J44:J45"/>
    <mergeCell ref="K44:K45"/>
    <mergeCell ref="O46:O47"/>
    <mergeCell ref="P46:P47"/>
    <mergeCell ref="S44:S45"/>
    <mergeCell ref="T44:T45"/>
    <mergeCell ref="U44:U45"/>
    <mergeCell ref="A46:A47"/>
    <mergeCell ref="C46:C47"/>
    <mergeCell ref="D46:D47"/>
    <mergeCell ref="F46:F47"/>
    <mergeCell ref="G46:G47"/>
    <mergeCell ref="E44:E45"/>
    <mergeCell ref="E46:E47"/>
    <mergeCell ref="M44:M45"/>
    <mergeCell ref="M46:M47"/>
    <mergeCell ref="V46:V47"/>
    <mergeCell ref="Q46:Q47"/>
    <mergeCell ref="R46:R47"/>
    <mergeCell ref="S46:S47"/>
    <mergeCell ref="T46:T47"/>
    <mergeCell ref="U46:U47"/>
    <mergeCell ref="H46:H47"/>
    <mergeCell ref="I46:I47"/>
    <mergeCell ref="J46:J47"/>
    <mergeCell ref="K46:K47"/>
    <mergeCell ref="L46:L47"/>
    <mergeCell ref="N46:N47"/>
  </mergeCells>
  <conditionalFormatting sqref="B117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2019-03-18T07:25:14Z</dcterms:modified>
</cp:coreProperties>
</file>