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4"/>
  <c r="A12" i="5" s="1"/>
  <c r="A12" i="6" s="1"/>
  <c r="A12" i="7" s="1"/>
  <c r="A12" i="14" s="1"/>
  <c r="A12" i="9" s="1"/>
  <c r="A11" i="13" s="1"/>
  <c r="A12" i="11" s="1"/>
  <c r="A12" i="12" s="1"/>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4" i="13"/>
  <c r="AA33"/>
  <c r="AA24"/>
  <c r="K34"/>
  <c r="K33"/>
  <c r="K30" s="1"/>
  <c r="K24"/>
  <c r="C34"/>
  <c r="C33"/>
  <c r="C24"/>
  <c r="C25" i="5"/>
  <c r="AK25" i="14"/>
  <c r="C22" i="5"/>
  <c r="A15" i="12"/>
  <c r="A15" i="11"/>
  <c r="A14" i="13"/>
  <c r="A15" i="9"/>
  <c r="A15" i="14"/>
  <c r="A15" i="5"/>
  <c r="C24"/>
  <c r="A14" i="4"/>
  <c r="A14" i="3"/>
  <c r="A14" i="2"/>
  <c r="G20" i="12"/>
  <c r="C30" i="13" l="1"/>
  <c r="AA30"/>
</calcChain>
</file>

<file path=xl/sharedStrings.xml><?xml version="1.0" encoding="utf-8"?>
<sst xmlns="http://schemas.openxmlformats.org/spreadsheetml/2006/main" count="971" uniqueCount="498">
  <si>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</si>
  <si>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</si>
  <si>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</si>
  <si>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</si>
  <si>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</si>
  <si>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</si>
  <si>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</si>
  <si>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</si>
  <si>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</si>
  <si>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</si>
  <si>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</si>
  <si>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</si>
  <si>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</si>
  <si>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</si>
  <si>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</si>
  <si>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</si>
  <si>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</si>
  <si>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</si>
  <si>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</si>
  <si>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</si>
  <si>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</si>
  <si>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</si>
  <si>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</si>
  <si>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</si>
  <si>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</si>
  <si>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</si>
  <si>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</si>
  <si>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</si>
  <si>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</si>
  <si>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</si>
  <si>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</si>
  <si>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</si>
  <si>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</si>
  <si>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</si>
  <si>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</si>
  <si>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</si>
  <si>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</si>
  <si>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</si>
  <si>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</si>
  <si>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</si>
  <si>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</si>
  <si>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</si>
  <si>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</si>
  <si>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</si>
  <si>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</si>
  <si>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</si>
  <si>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</si>
  <si>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</si>
  <si>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</si>
  <si>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</si>
  <si>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</si>
  <si>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</si>
  <si>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</si>
  <si>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</si>
  <si>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</si>
  <si>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</si>
  <si>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</si>
  <si>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</si>
  <si>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</si>
  <si>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</si>
  <si>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</si>
  <si>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</si>
  <si>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</si>
  <si>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</si>
  <si>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</si>
  <si>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</si>
  <si>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</si>
  <si>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</si>
  <si>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</si>
  <si>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</si>
  <si>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</si>
  <si>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</si>
  <si>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</si>
  <si>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</si>
  <si>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</si>
  <si>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</si>
  <si>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</si>
  <si>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</si>
  <si>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</si>
  <si>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</si>
  <si>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</si>
  <si>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</si>
  <si>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</si>
  <si>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</si>
  <si>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</si>
  <si>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</si>
  <si>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</si>
  <si>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</si>
  <si>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</si>
  <si>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</si>
  <si>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</si>
  <si>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</si>
  <si>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</si>
  <si>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</si>
  <si>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</si>
  <si>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</si>
  <si>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</si>
  <si>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</si>
  <si>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</si>
  <si>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</si>
  <si>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</si>
  <si>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</si>
  <si>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</si>
  <si>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</si>
  <si>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</si>
  <si>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</si>
  <si>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</si>
  <si>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</si>
  <si>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</si>
  <si>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</si>
  <si>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</si>
  <si>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</si>
  <si>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</si>
  <si>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</si>
  <si>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</si>
  <si>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</si>
  <si>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</si>
  <si>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</si>
  <si>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</si>
  <si>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</si>
  <si>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</si>
  <si>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</si>
  <si>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</si>
  <si>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</si>
  <si>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</si>
  <si>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</si>
  <si>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</si>
  <si>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</si>
  <si>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</si>
  <si>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</si>
  <si>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</si>
  <si>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</si>
  <si>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</si>
  <si>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</si>
  <si>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</si>
  <si>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</si>
  <si>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</si>
  <si>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</si>
  <si>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</si>
  <si>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</si>
  <si>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</si>
  <si>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</si>
  <si>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</si>
  <si>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</si>
  <si>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</si>
  <si>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</si>
  <si>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</si>
  <si>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</si>
  <si>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</si>
  <si>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</si>
  <si>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</si>
  <si>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</si>
  <si>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</si>
  <si>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</si>
  <si>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</si>
  <si>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</si>
  <si>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</si>
  <si>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</si>
  <si>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</si>
  <si>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</si>
  <si>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</si>
  <si>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</si>
  <si>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</si>
  <si>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</si>
  <si>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</si>
  <si>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</si>
  <si>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</si>
  <si>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</si>
  <si>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</si>
  <si>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</si>
  <si>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</si>
  <si>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</si>
  <si>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</si>
  <si>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</si>
  <si>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</si>
  <si>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</si>
  <si>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</si>
  <si>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</si>
  <si>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</si>
  <si>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</si>
  <si>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</si>
  <si>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</si>
  <si>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</si>
  <si>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</si>
  <si>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</si>
  <si>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</si>
  <si>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</si>
  <si>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</si>
  <si>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</si>
  <si>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</si>
  <si>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</si>
  <si>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</si>
  <si>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</si>
  <si>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</si>
  <si>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</si>
  <si>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</si>
  <si>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</si>
  <si>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</si>
  <si>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</si>
  <si>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</si>
  <si>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</si>
  <si>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</si>
  <si>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</si>
  <si>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</si>
  <si>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</si>
  <si>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</si>
  <si>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</si>
  <si>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</si>
  <si>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</si>
  <si>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</si>
  <si>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</si>
  <si>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</si>
  <si>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</si>
  <si>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</si>
  <si>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</si>
  <si>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</si>
  <si>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</si>
  <si>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</si>
  <si>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</si>
  <si>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</si>
  <si>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</si>
  <si>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</si>
  <si>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</si>
  <si>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</si>
  <si>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</si>
  <si>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</si>
  <si>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</si>
  <si>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</si>
  <si>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</si>
  <si>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</si>
  <si>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</si>
  <si>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</si>
  <si>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</si>
  <si>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</si>
  <si>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</si>
  <si>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</si>
  <si>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</si>
  <si>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</si>
  <si>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</si>
  <si>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</si>
  <si>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</si>
  <si>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</si>
  <si>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</si>
  <si>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</si>
  <si>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</si>
  <si>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</si>
  <si>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</si>
  <si>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</si>
  <si>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</si>
  <si>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</si>
  <si>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</si>
  <si>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</si>
  <si>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</si>
  <si>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</si>
  <si>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</si>
  <si>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</si>
  <si>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</si>
  <si>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</si>
  <si>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</si>
  <si>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</si>
  <si>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</si>
  <si>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</si>
  <si>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</si>
  <si>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</si>
  <si>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</si>
  <si>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</si>
  <si>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</si>
  <si>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</si>
  <si>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</si>
  <si>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</si>
  <si>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</si>
  <si>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</si>
  <si>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</si>
  <si>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</si>
  <si>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</si>
  <si>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</si>
  <si>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</si>
  <si>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</si>
  <si>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</si>
  <si>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</si>
  <si>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</si>
  <si>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</si>
  <si>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</si>
  <si>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</si>
  <si>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</si>
  <si>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</si>
  <si>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</si>
  <si>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</si>
  <si>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</si>
  <si>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</si>
  <si>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</si>
  <si>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</si>
  <si>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</si>
  <si>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</si>
  <si>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</si>
  <si>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</si>
  <si>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</si>
  <si>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</si>
  <si>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</si>
  <si>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</si>
  <si>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</si>
  <si>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</si>
  <si>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</si>
  <si>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</si>
  <si>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</si>
  <si>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</si>
  <si>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</si>
  <si>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</si>
  <si>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</si>
  <si>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</si>
  <si>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</si>
  <si>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</si>
  <si>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</si>
  <si>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</si>
  <si>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</si>
  <si>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</si>
  <si>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</si>
  <si>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</si>
  <si>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</si>
  <si>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</si>
  <si>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</si>
  <si>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</si>
  <si>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</si>
  <si>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</si>
  <si>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</si>
  <si>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</si>
  <si>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</si>
  <si>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</si>
  <si>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</si>
  <si>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</si>
  <si>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</si>
  <si>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</si>
  <si>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</si>
  <si>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</si>
  <si>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</si>
  <si>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</si>
  <si>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</si>
  <si>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</si>
  <si>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</si>
  <si>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</si>
  <si>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</si>
  <si>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</si>
  <si>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</si>
  <si>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</si>
  <si>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</si>
  <si>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</si>
  <si>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</si>
  <si>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</si>
  <si>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</si>
  <si>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</si>
  <si>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</si>
  <si>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</si>
  <si>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</si>
  <si>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</si>
  <si>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</si>
  <si>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</si>
  <si>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</si>
  <si>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</si>
  <si>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</si>
  <si>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</si>
  <si>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</si>
  <si>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</si>
  <si>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</si>
  <si>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</si>
  <si>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</si>
  <si>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</si>
  <si>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</si>
  <si>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</si>
  <si>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</si>
  <si>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</si>
  <si>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</si>
  <si>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</si>
  <si>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</si>
  <si>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</si>
  <si>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</si>
  <si>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</si>
  <si>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</si>
  <si>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</si>
  <si>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</si>
  <si>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</si>
  <si>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</si>
  <si>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</si>
  <si>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</si>
  <si>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</si>
  <si>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</si>
  <si>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</si>
  <si>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</si>
  <si>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</si>
  <si>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</si>
  <si>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</si>
  <si>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</si>
  <si>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</si>
  <si>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</si>
  <si>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</si>
  <si>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</si>
  <si>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</si>
  <si>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</si>
  <si>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</si>
  <si>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</si>
  <si>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</si>
  <si>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</si>
  <si>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</si>
  <si>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</si>
  <si>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</si>
  <si>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</si>
  <si>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</si>
  <si>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</si>
  <si>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</si>
  <si>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</si>
  <si>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</si>
  <si>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</si>
  <si>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</si>
  <si>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</si>
  <si>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</si>
  <si>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</si>
  <si>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</si>
  <si>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</si>
  <si>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</si>
  <si>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</si>
  <si>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</si>
  <si>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</si>
  <si>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</si>
  <si>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</si>
  <si>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</si>
  <si>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</si>
  <si>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</si>
  <si>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</si>
  <si>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</si>
  <si>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</si>
  <si>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</si>
  <si>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</si>
  <si>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</si>
  <si>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</si>
  <si>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</si>
  <si>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</si>
  <si>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</si>
  <si>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</si>
  <si>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</si>
  <si>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</si>
  <si>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</si>
  <si>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</si>
  <si>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</si>
  <si>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</si>
  <si>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</si>
  <si>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</si>
  <si>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</si>
  <si>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</si>
  <si>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</si>
  <si>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</si>
  <si>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</si>
  <si>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</si>
  <si>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</si>
  <si>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</si>
  <si>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</si>
  <si>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</si>
  <si>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</si>
  <si>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</si>
  <si>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</si>
  <si>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</si>
  <si>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</si>
  <si>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</si>
  <si>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</si>
  <si>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</si>
  <si>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</si>
  <si>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</si>
  <si>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</si>
  <si>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</si>
  <si>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</si>
  <si>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</si>
  <si>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</si>
  <si>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</si>
  <si>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</si>
  <si>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</si>
  <si>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</si>
  <si>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</si>
  <si>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</si>
  <si>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</si>
  <si>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</si>
  <si>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</si>
  <si>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ТП-15,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</si>
  <si>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ТП-15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</si>
  <si>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ТП-15 п. Никель. Замена силовых трансформаторов на ТМГ 10/0,4-400 кВА 1шт.</t>
  </si>
  <si>
    <t>0,563 млн.руб.</t>
  </si>
  <si>
    <t>0,477 млн.руб.</t>
  </si>
  <si>
    <t>2018 год</t>
  </si>
  <si>
    <t>2020 год</t>
  </si>
  <si>
    <t>2022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</si>
  <si>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</si>
  <si>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</si>
  <si>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Р: ввод -  0,4 МВА ( в т.ч. прирост Р- 0 МВА)</t>
  </si>
  <si>
    <t>J_ПрН_ТП15_111232.24</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</si>
  <si>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</si>
  <si>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</si>
  <si>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</si>
  <si>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https://www.google.com/maps/d/viewer?mid=1qqjtQeWdphIhqlrakOfa3MxOAVt9H-VL&amp;ll=69.4095294%2C30.215014800000063&amp;z=19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</si>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</sst>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57" fillId="0" borderId="0" xfId="0" applyFont="1" applyAlignment="1">
      <alignment horizontal="left"/>
    </xf>
    <xf numFmtId="0" fontId="5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4" fillId="0" borderId="32" xfId="54" applyBorder="1" applyAlignment="1">
      <alignment horizontal="center" vertical="center"/>
    </xf>
    <xf numFmtId="0" fontId="54" fillId="0" borderId="14" xfId="54" applyBorder="1" applyAlignment="1">
      <alignment horizontal="center" vertical="center"/>
    </xf>
    <xf numFmtId="0" fontId="31" fillId="0" borderId="31" xfId="54" applyFont="1" applyFill="1" applyBorder="1" applyAlignment="1">
      <alignment horizontal="center" vertical="center"/>
    </xf>
    <xf numFmtId="0" fontId="54"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4" fillId="0" borderId="32" xfId="54" applyBorder="1" applyAlignment="1">
      <alignment horizontal="center" vertical="center" wrapText="1"/>
    </xf>
    <xf numFmtId="0" fontId="54"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31" fillId="0" borderId="21" xfId="54" applyFont="1" applyBorder="1" applyAlignment="1">
      <alignment horizontal="center"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7671936"/>
        <c:axId val="87673472"/>
      </c:lineChart>
      <c:catAx>
        <c:axId val="87671936"/>
        <c:scaling>
          <c:orientation val="minMax"/>
        </c:scaling>
        <c:axPos val="b"/>
        <c:numFmt formatCode="General" sourceLinked="1"/>
        <c:tickLblPos val="nextTo"/>
        <c:crossAx val="87673472"/>
        <c:crosses val="autoZero"/>
        <c:auto val="1"/>
        <c:lblAlgn val="ctr"/>
        <c:lblOffset val="100"/>
      </c:catAx>
      <c:valAx>
        <c:axId val="87673472"/>
        <c:scaling>
          <c:orientation val="minMax"/>
        </c:scaling>
        <c:axPos val="l"/>
        <c:majorGridlines/>
        <c:numFmt formatCode="General" sourceLinked="1"/>
        <c:tickLblPos val="nextTo"/>
        <c:txPr>
          <a:bodyPr/>
          <a:lstStyle/>
          <a:p>
            <a:pPr>
              <a:defRPr sz="700"/>
            </a:pPr>
            <a:endParaRPr lang="ru-RU"/>
          </a:p>
        </c:txPr>
        <c:crossAx val="87671936"/>
        <c:crosses val="autoZero"/>
        <c:crossBetween val="between"/>
      </c:valAx>
    </c:plotArea>
    <c:legend>
      <c:legendPos val="r"/>
      <c:layout>
        <c:manualLayout>
          <c:xMode val="edge"/>
          <c:yMode val="edge"/>
          <c:x val="0.1078263616500381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95294%2C30.21501480000006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472</v>
      </c>
    </row>
    <row r="5" spans="1:3" s="1" customFormat="1" ht="15.95" customHeight="1">
      <c r="A5" s="133" t="s">
        <v>495</v>
      </c>
      <c r="B5" s="133"/>
      <c r="C5" s="133"/>
    </row>
    <row r="7" spans="1:3" s="1" customFormat="1" ht="18.95" customHeight="1">
      <c r="A7" s="134" t="s">
        <v>3</v>
      </c>
      <c r="B7" s="134"/>
      <c r="C7" s="134"/>
    </row>
    <row r="9" spans="1:3" s="1" customFormat="1" ht="15.95" customHeight="1">
      <c r="A9" s="133" t="s">
        <v>469</v>
      </c>
      <c r="B9" s="133"/>
      <c r="C9" s="133"/>
    </row>
    <row r="10" spans="1:3" s="1" customFormat="1" ht="15.95" customHeight="1">
      <c r="A10" s="131" t="s">
        <v>4</v>
      </c>
      <c r="B10" s="131"/>
      <c r="C10" s="131"/>
    </row>
    <row r="12" spans="1:3" s="1" customFormat="1" ht="15.95" customHeight="1">
      <c r="A12" s="133" t="s">
        <v>490</v>
      </c>
      <c r="B12" s="133"/>
      <c r="C12" s="133"/>
    </row>
    <row r="13" spans="1:3" s="1" customFormat="1" ht="15.95" customHeight="1">
      <c r="A13" s="131" t="s">
        <v>5</v>
      </c>
      <c r="B13" s="131"/>
      <c r="C13" s="131"/>
    </row>
    <row r="15" spans="1:3" s="1" customFormat="1" ht="32.1" customHeight="1">
      <c r="A15" s="130" t="s">
        <v>481</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482</v>
      </c>
    </row>
    <row r="49" spans="1:3" s="1" customFormat="1" ht="48" customHeight="1">
      <c r="A49" s="4">
        <v>25</v>
      </c>
      <c r="B49" s="2" t="s">
        <v>39</v>
      </c>
      <c r="C49" s="87"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I22" sqref="I22"/>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7109375" style="47" customWidth="1"/>
    <col min="6" max="6" width="12.85546875" style="47" customWidth="1"/>
    <col min="7" max="7" width="6.7109375" style="47" customWidth="1"/>
    <col min="8" max="8" width="5.28515625" style="47" customWidth="1"/>
    <col min="9" max="9" width="8.5703125" style="47" customWidth="1"/>
    <col min="10" max="10" width="6.140625" style="47" customWidth="1"/>
    <col min="11" max="11" width="8.5703125" style="46" customWidth="1"/>
    <col min="12" max="12" width="5.42578125" style="46" customWidth="1"/>
    <col min="13" max="13" width="8.140625" style="46" customWidth="1"/>
    <col min="14" max="14" width="5.28515625" style="46" customWidth="1"/>
    <col min="15" max="15" width="6.7109375" style="47" customWidth="1"/>
    <col min="16" max="16" width="5.28515625" style="47" customWidth="1"/>
    <col min="17" max="17" width="8.5703125" style="47" customWidth="1"/>
    <col min="18" max="22" width="6.140625" style="47" customWidth="1"/>
    <col min="23" max="23" width="6.7109375" style="47" customWidth="1"/>
    <col min="24" max="24" width="5.28515625" style="47" customWidth="1"/>
    <col min="25" max="25" width="8.5703125" style="47" customWidth="1"/>
    <col min="26"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O1" s="46"/>
      <c r="P1" s="46"/>
      <c r="W1" s="46"/>
      <c r="X1" s="46"/>
      <c r="AB1" s="49" t="s">
        <v>0</v>
      </c>
    </row>
    <row r="2" spans="1:28" ht="18.75">
      <c r="A2" s="46"/>
      <c r="B2" s="46"/>
      <c r="C2" s="46"/>
      <c r="D2" s="46"/>
      <c r="E2" s="46"/>
      <c r="F2" s="46"/>
      <c r="G2" s="46"/>
      <c r="H2" s="46"/>
      <c r="O2" s="46"/>
      <c r="P2" s="46"/>
      <c r="W2" s="46"/>
      <c r="X2" s="46"/>
      <c r="AB2" s="50" t="s">
        <v>1</v>
      </c>
    </row>
    <row r="3" spans="1:28" ht="18.75">
      <c r="A3" s="46"/>
      <c r="B3" s="46"/>
      <c r="C3" s="46"/>
      <c r="D3" s="46"/>
      <c r="E3" s="46"/>
      <c r="F3" s="46"/>
      <c r="G3" s="46"/>
      <c r="H3" s="46"/>
      <c r="O3" s="46"/>
      <c r="P3" s="46"/>
      <c r="W3" s="46"/>
      <c r="X3" s="46"/>
      <c r="AB3" s="50" t="s">
        <v>472</v>
      </c>
    </row>
    <row r="4" spans="1:28" ht="18.75" customHeight="1">
      <c r="A4" s="142" t="s">
        <v>495</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5" spans="1:28" ht="18.75">
      <c r="A5" s="46"/>
      <c r="B5" s="46"/>
      <c r="C5" s="46"/>
      <c r="D5" s="46"/>
      <c r="E5" s="46"/>
      <c r="F5" s="46"/>
      <c r="G5" s="46"/>
      <c r="H5" s="46"/>
      <c r="O5" s="46"/>
      <c r="P5" s="46"/>
      <c r="W5" s="46"/>
      <c r="X5" s="46"/>
      <c r="AB5" s="50"/>
    </row>
    <row r="6" spans="1:28" ht="18.75">
      <c r="A6" s="143" t="s">
        <v>424</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row>
    <row r="7" spans="1:28" ht="18.75">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8.75">
      <c r="A8" s="143" t="s">
        <v>469</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row>
    <row r="9" spans="1:28" ht="18.75" customHeight="1">
      <c r="A9" s="140" t="s">
        <v>425</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row>
    <row r="10" spans="1:28" ht="18.75">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8.75">
      <c r="A11" s="143" t="str">
        <f>'6.1. Паспорт сетевой график '!A12:L12</f>
        <v>J_ПрН_ТП15_111232.24</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row>
    <row r="12" spans="1:28">
      <c r="A12" s="140" t="s">
        <v>426</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24" t="str">
        <f>'1. паспорт местоположение '!A15:C15</f>
        <v>Реконструкция ТП-15 п. Никель. Замена силовых трансформаторов на ТМГ 10/0,4-400 кВА 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140" t="s">
        <v>427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row>
    <row r="16" spans="1:28">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row>
    <row r="17" spans="1:31">
      <c r="A17" s="46"/>
      <c r="G17" s="46"/>
      <c r="H17" s="46"/>
      <c r="I17" s="46"/>
      <c r="J17" s="46"/>
      <c r="O17" s="46"/>
      <c r="P17" s="46"/>
      <c r="Q17" s="46"/>
      <c r="R17" s="46"/>
      <c r="S17" s="46"/>
      <c r="T17" s="46"/>
      <c r="U17" s="46"/>
      <c r="V17" s="46"/>
      <c r="W17" s="46"/>
      <c r="X17" s="46"/>
      <c r="Y17" s="46"/>
      <c r="Z17" s="46"/>
      <c r="AA17" s="46"/>
    </row>
    <row r="18" spans="1:31">
      <c r="A18" s="226" t="s">
        <v>224</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19" t="s">
        <v>225</v>
      </c>
      <c r="B20" s="219" t="s">
        <v>226</v>
      </c>
      <c r="C20" s="222" t="s">
        <v>227</v>
      </c>
      <c r="D20" s="222"/>
      <c r="E20" s="223" t="s">
        <v>228</v>
      </c>
      <c r="F20" s="223"/>
      <c r="G20" s="227" t="s">
        <v>484</v>
      </c>
      <c r="H20" s="228"/>
      <c r="I20" s="228"/>
      <c r="J20" s="228"/>
      <c r="K20" s="227" t="s">
        <v>428</v>
      </c>
      <c r="L20" s="228"/>
      <c r="M20" s="228"/>
      <c r="N20" s="228"/>
      <c r="O20" s="227" t="s">
        <v>485</v>
      </c>
      <c r="P20" s="228"/>
      <c r="Q20" s="228"/>
      <c r="R20" s="228"/>
      <c r="S20" s="227" t="s">
        <v>477</v>
      </c>
      <c r="T20" s="228"/>
      <c r="U20" s="228"/>
      <c r="V20" s="228"/>
      <c r="W20" s="227" t="s">
        <v>486</v>
      </c>
      <c r="X20" s="228"/>
      <c r="Y20" s="228"/>
      <c r="Z20" s="228"/>
      <c r="AA20" s="230" t="s">
        <v>429</v>
      </c>
      <c r="AB20" s="230"/>
      <c r="AC20" s="55"/>
      <c r="AD20" s="55"/>
      <c r="AE20" s="55"/>
    </row>
    <row r="21" spans="1:31" ht="99.75" customHeight="1">
      <c r="A21" s="220"/>
      <c r="B21" s="220"/>
      <c r="C21" s="222"/>
      <c r="D21" s="222"/>
      <c r="E21" s="223"/>
      <c r="F21" s="223"/>
      <c r="G21" s="229" t="s">
        <v>171</v>
      </c>
      <c r="H21" s="229"/>
      <c r="I21" s="229" t="s">
        <v>329</v>
      </c>
      <c r="J21" s="229"/>
      <c r="K21" s="229" t="s">
        <v>171</v>
      </c>
      <c r="L21" s="229"/>
      <c r="M21" s="229" t="s">
        <v>229</v>
      </c>
      <c r="N21" s="229"/>
      <c r="O21" s="229" t="s">
        <v>171</v>
      </c>
      <c r="P21" s="229"/>
      <c r="Q21" s="229" t="s">
        <v>229</v>
      </c>
      <c r="R21" s="229"/>
      <c r="S21" s="229" t="s">
        <v>171</v>
      </c>
      <c r="T21" s="229"/>
      <c r="U21" s="229" t="s">
        <v>229</v>
      </c>
      <c r="V21" s="229"/>
      <c r="W21" s="229" t="s">
        <v>171</v>
      </c>
      <c r="X21" s="229"/>
      <c r="Y21" s="229" t="s">
        <v>229</v>
      </c>
      <c r="Z21" s="229"/>
      <c r="AA21" s="230"/>
      <c r="AB21" s="230"/>
    </row>
    <row r="22" spans="1:31" ht="89.25" customHeight="1">
      <c r="A22" s="221"/>
      <c r="B22" s="221"/>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0.56299999999999994</v>
      </c>
      <c r="D24" s="82"/>
      <c r="E24" s="83"/>
      <c r="F24" s="83"/>
      <c r="G24" s="82"/>
      <c r="H24" s="82"/>
      <c r="I24" s="82"/>
      <c r="J24" s="82"/>
      <c r="K24" s="82">
        <f>K27</f>
        <v>0.56299999999999994</v>
      </c>
      <c r="L24" s="82"/>
      <c r="M24" s="82"/>
      <c r="N24" s="82"/>
      <c r="O24" s="82"/>
      <c r="P24" s="82"/>
      <c r="Q24" s="82"/>
      <c r="R24" s="82"/>
      <c r="S24" s="82"/>
      <c r="T24" s="82"/>
      <c r="U24" s="82"/>
      <c r="V24" s="82"/>
      <c r="W24" s="82"/>
      <c r="X24" s="82"/>
      <c r="Y24" s="82"/>
      <c r="Z24" s="82"/>
      <c r="AA24" s="82">
        <f>AA27</f>
        <v>0.56299999999999994</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2"/>
      <c r="X26" s="82"/>
      <c r="Y26" s="82"/>
      <c r="Z26" s="84"/>
      <c r="AA26" s="84"/>
      <c r="AB26" s="83"/>
    </row>
    <row r="27" spans="1:31" ht="31.5">
      <c r="A27" s="62" t="s">
        <v>237</v>
      </c>
      <c r="B27" s="63" t="s">
        <v>238</v>
      </c>
      <c r="C27" s="84">
        <v>0.56299999999999994</v>
      </c>
      <c r="D27" s="84"/>
      <c r="E27" s="84"/>
      <c r="F27" s="84"/>
      <c r="G27" s="84"/>
      <c r="H27" s="84"/>
      <c r="I27" s="84"/>
      <c r="J27" s="84"/>
      <c r="K27" s="84">
        <v>0.56299999999999994</v>
      </c>
      <c r="L27" s="84"/>
      <c r="M27" s="84"/>
      <c r="N27" s="84"/>
      <c r="O27" s="84"/>
      <c r="P27" s="84"/>
      <c r="Q27" s="84"/>
      <c r="R27" s="84"/>
      <c r="S27" s="84"/>
      <c r="T27" s="84"/>
      <c r="U27" s="84"/>
      <c r="V27" s="84"/>
      <c r="W27" s="84"/>
      <c r="X27" s="84"/>
      <c r="Y27" s="84"/>
      <c r="Z27" s="84"/>
      <c r="AA27" s="84">
        <v>0.56299999999999994</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0.47711864406779658</v>
      </c>
      <c r="D30" s="82"/>
      <c r="E30" s="82"/>
      <c r="F30" s="82"/>
      <c r="G30" s="82"/>
      <c r="H30" s="82"/>
      <c r="I30" s="82"/>
      <c r="J30" s="82"/>
      <c r="K30" s="82">
        <f>(K32+K33+K34)</f>
        <v>0.47711864406779658</v>
      </c>
      <c r="L30" s="82"/>
      <c r="M30" s="82"/>
      <c r="N30" s="86"/>
      <c r="O30" s="82"/>
      <c r="P30" s="82"/>
      <c r="Q30" s="82"/>
      <c r="R30" s="82"/>
      <c r="S30" s="82"/>
      <c r="T30" s="82"/>
      <c r="U30" s="82"/>
      <c r="V30" s="82"/>
      <c r="W30" s="82"/>
      <c r="X30" s="82"/>
      <c r="Y30" s="82"/>
      <c r="Z30" s="82"/>
      <c r="AA30" s="82">
        <f>(AA32+AA33+AA34)</f>
        <v>0.47711864406779658</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5"/>
      <c r="O32" s="84"/>
      <c r="P32" s="84"/>
      <c r="Q32" s="84"/>
      <c r="R32" s="84"/>
      <c r="S32" s="84"/>
      <c r="T32" s="84"/>
      <c r="U32" s="84"/>
      <c r="V32" s="84"/>
      <c r="W32" s="84"/>
      <c r="X32" s="84"/>
      <c r="Y32" s="84"/>
      <c r="Z32" s="84"/>
      <c r="AA32" s="84"/>
      <c r="AB32" s="83"/>
    </row>
    <row r="33" spans="1:28">
      <c r="A33" s="59" t="s">
        <v>247</v>
      </c>
      <c r="B33" s="63" t="s">
        <v>248</v>
      </c>
      <c r="C33" s="84">
        <f>0.29/1.18</f>
        <v>0.24576271186440676</v>
      </c>
      <c r="D33" s="84"/>
      <c r="E33" s="82"/>
      <c r="F33" s="82"/>
      <c r="G33" s="84"/>
      <c r="H33" s="84"/>
      <c r="I33" s="84"/>
      <c r="J33" s="84"/>
      <c r="K33" s="84">
        <f>0.29/1.18</f>
        <v>0.24576271186440676</v>
      </c>
      <c r="L33" s="84"/>
      <c r="M33" s="84"/>
      <c r="N33" s="85"/>
      <c r="O33" s="84"/>
      <c r="P33" s="84"/>
      <c r="Q33" s="84"/>
      <c r="R33" s="84"/>
      <c r="S33" s="84"/>
      <c r="T33" s="84"/>
      <c r="U33" s="84"/>
      <c r="V33" s="84"/>
      <c r="W33" s="84"/>
      <c r="X33" s="84"/>
      <c r="Y33" s="84"/>
      <c r="Z33" s="84"/>
      <c r="AA33" s="84">
        <f>0.29/1.18</f>
        <v>0.24576271186440676</v>
      </c>
      <c r="AB33" s="83"/>
    </row>
    <row r="34" spans="1:28">
      <c r="A34" s="59" t="s">
        <v>249</v>
      </c>
      <c r="B34" s="63" t="s">
        <v>250</v>
      </c>
      <c r="C34" s="84">
        <f>0.273/1.18</f>
        <v>0.23135593220338985</v>
      </c>
      <c r="D34" s="84"/>
      <c r="E34" s="82"/>
      <c r="F34" s="82"/>
      <c r="G34" s="84"/>
      <c r="H34" s="84"/>
      <c r="I34" s="84"/>
      <c r="J34" s="84"/>
      <c r="K34" s="84">
        <f>0.273/1.18</f>
        <v>0.23135593220338985</v>
      </c>
      <c r="L34" s="84"/>
      <c r="M34" s="84"/>
      <c r="N34" s="85"/>
      <c r="O34" s="84"/>
      <c r="P34" s="84"/>
      <c r="Q34" s="84"/>
      <c r="R34" s="84"/>
      <c r="S34" s="84"/>
      <c r="T34" s="84"/>
      <c r="U34" s="84"/>
      <c r="V34" s="84"/>
      <c r="W34" s="84"/>
      <c r="X34" s="84"/>
      <c r="Y34" s="84"/>
      <c r="Z34" s="84"/>
      <c r="AA34" s="84">
        <f>0.273/1.18</f>
        <v>0.23135593220338985</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v>0.4</v>
      </c>
      <c r="D37" s="64"/>
      <c r="E37" s="64"/>
      <c r="F37" s="64"/>
      <c r="G37" s="64"/>
      <c r="H37" s="64"/>
      <c r="I37" s="64"/>
      <c r="J37" s="64"/>
      <c r="K37" s="64">
        <v>0.4</v>
      </c>
      <c r="L37" s="64"/>
      <c r="M37" s="64"/>
      <c r="N37" s="64"/>
      <c r="O37" s="64"/>
      <c r="P37" s="64"/>
      <c r="Q37" s="64"/>
      <c r="R37" s="64"/>
      <c r="S37" s="64"/>
      <c r="T37" s="64"/>
      <c r="U37" s="64"/>
      <c r="V37" s="64"/>
      <c r="W37" s="64"/>
      <c r="X37" s="64"/>
      <c r="Y37" s="64"/>
      <c r="Z37" s="64"/>
      <c r="AA37" s="64">
        <v>0.4</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442</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0.4</v>
      </c>
      <c r="D45" s="64"/>
      <c r="E45" s="64"/>
      <c r="F45" s="64"/>
      <c r="G45" s="64"/>
      <c r="H45" s="64"/>
      <c r="I45" s="64"/>
      <c r="J45" s="64"/>
      <c r="K45" s="64">
        <v>0.4</v>
      </c>
      <c r="L45" s="64"/>
      <c r="M45" s="64"/>
      <c r="N45" s="64"/>
      <c r="O45" s="64"/>
      <c r="P45" s="64"/>
      <c r="Q45" s="64"/>
      <c r="R45" s="64"/>
      <c r="S45" s="64"/>
      <c r="T45" s="64"/>
      <c r="U45" s="64"/>
      <c r="V45" s="64"/>
      <c r="W45" s="64"/>
      <c r="X45" s="64"/>
      <c r="Y45" s="64"/>
      <c r="Z45" s="64"/>
      <c r="AA45" s="64">
        <v>0.4</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437</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0.47699999999999998</v>
      </c>
      <c r="D52" s="84"/>
      <c r="E52" s="64"/>
      <c r="F52" s="64"/>
      <c r="G52" s="64"/>
      <c r="H52" s="64"/>
      <c r="I52" s="64"/>
      <c r="J52" s="64"/>
      <c r="K52" s="84">
        <v>0.47699999999999998</v>
      </c>
      <c r="L52" s="64"/>
      <c r="M52" s="84"/>
      <c r="N52" s="64"/>
      <c r="O52" s="64"/>
      <c r="P52" s="64"/>
      <c r="Q52" s="64"/>
      <c r="R52" s="64"/>
      <c r="S52" s="64"/>
      <c r="T52" s="64"/>
      <c r="U52" s="64"/>
      <c r="V52" s="64"/>
      <c r="W52" s="64"/>
      <c r="X52" s="64"/>
      <c r="Y52" s="64"/>
      <c r="Z52" s="64"/>
      <c r="AA52" s="84">
        <v>0.47699999999999998</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0.4</v>
      </c>
      <c r="D54" s="64"/>
      <c r="E54" s="64"/>
      <c r="F54" s="64"/>
      <c r="G54" s="64"/>
      <c r="H54" s="64"/>
      <c r="I54" s="64"/>
      <c r="J54" s="64"/>
      <c r="K54" s="64">
        <v>0.4</v>
      </c>
      <c r="L54" s="64"/>
      <c r="M54" s="64"/>
      <c r="N54" s="64"/>
      <c r="O54" s="64"/>
      <c r="P54" s="64"/>
      <c r="Q54" s="64"/>
      <c r="R54" s="64"/>
      <c r="S54" s="64"/>
      <c r="T54" s="64"/>
      <c r="U54" s="64"/>
      <c r="V54" s="64"/>
      <c r="W54" s="64"/>
      <c r="X54" s="64"/>
      <c r="Y54" s="64"/>
      <c r="Z54" s="64"/>
      <c r="AA54" s="64">
        <v>0.4</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442</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439</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v>0.4</v>
      </c>
      <c r="D61" s="58"/>
      <c r="E61" s="64"/>
      <c r="F61" s="64"/>
      <c r="G61" s="64"/>
      <c r="H61" s="64"/>
      <c r="I61" s="64"/>
      <c r="J61" s="64"/>
      <c r="K61" s="70">
        <v>0.4</v>
      </c>
      <c r="L61" s="64"/>
      <c r="M61" s="64"/>
      <c r="N61" s="64"/>
      <c r="O61" s="64"/>
      <c r="P61" s="64"/>
      <c r="Q61" s="64"/>
      <c r="R61" s="64"/>
      <c r="S61" s="64"/>
      <c r="T61" s="64"/>
      <c r="U61" s="64"/>
      <c r="V61" s="64"/>
      <c r="W61" s="64"/>
      <c r="X61" s="64"/>
      <c r="Y61" s="64"/>
      <c r="Z61" s="64"/>
      <c r="AA61" s="70">
        <v>0.4</v>
      </c>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71"/>
      <c r="X65" s="71"/>
      <c r="Y65" s="46"/>
      <c r="Z65" s="46"/>
      <c r="AA65" s="46"/>
    </row>
    <row r="66" spans="1:28" ht="38.25" customHeight="1">
      <c r="A66" s="73" t="s">
        <v>443</v>
      </c>
      <c r="B66" s="233" t="s">
        <v>487</v>
      </c>
      <c r="C66" s="233"/>
      <c r="D66" s="233"/>
      <c r="E66" s="233"/>
      <c r="F66" s="233"/>
      <c r="G66" s="233"/>
      <c r="H66" s="233"/>
      <c r="I66" s="233"/>
      <c r="J66" s="233"/>
      <c r="K66" s="233"/>
      <c r="L66" s="233"/>
      <c r="M66" s="233"/>
      <c r="N66" s="233"/>
      <c r="O66" s="233"/>
      <c r="P66" s="233"/>
      <c r="Q66" s="233"/>
      <c r="R66" s="233"/>
      <c r="S66" s="233"/>
      <c r="T66" s="233"/>
      <c r="U66" s="233"/>
      <c r="V66" s="233"/>
      <c r="W66" s="233"/>
      <c r="X66" s="233"/>
      <c r="Y66" s="233"/>
      <c r="Z66" s="233"/>
      <c r="AA66" s="233"/>
      <c r="AB66" s="233"/>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34"/>
      <c r="C68" s="234"/>
      <c r="D68" s="234"/>
      <c r="E68" s="234"/>
      <c r="F68" s="234"/>
      <c r="G68" s="234"/>
      <c r="H68" s="234"/>
      <c r="I68" s="234"/>
      <c r="J68" s="234"/>
      <c r="K68" s="234"/>
      <c r="L68" s="234"/>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35"/>
      <c r="C70" s="235"/>
      <c r="D70" s="235"/>
      <c r="E70" s="235"/>
      <c r="F70" s="235"/>
      <c r="G70" s="235"/>
      <c r="H70" s="235"/>
      <c r="I70" s="235"/>
      <c r="J70" s="235"/>
      <c r="K70" s="235"/>
      <c r="L70" s="235"/>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77"/>
      <c r="Z71" s="46"/>
      <c r="AA71" s="46"/>
    </row>
    <row r="72" spans="1:28" ht="51" customHeight="1">
      <c r="A72" s="46"/>
      <c r="B72" s="235"/>
      <c r="C72" s="235"/>
      <c r="D72" s="235"/>
      <c r="E72" s="235"/>
      <c r="F72" s="235"/>
      <c r="G72" s="235"/>
      <c r="H72" s="235"/>
      <c r="I72" s="235"/>
      <c r="J72" s="235"/>
      <c r="K72" s="235"/>
      <c r="L72" s="235"/>
      <c r="M72" s="75"/>
      <c r="N72" s="75"/>
      <c r="O72" s="46"/>
      <c r="P72" s="46"/>
      <c r="Q72" s="77"/>
      <c r="R72" s="46"/>
      <c r="S72" s="46"/>
      <c r="T72" s="46"/>
      <c r="U72" s="46"/>
      <c r="V72" s="46"/>
      <c r="W72" s="46"/>
      <c r="X72" s="46"/>
      <c r="Y72" s="46"/>
      <c r="Z72" s="46"/>
      <c r="AA72" s="46"/>
    </row>
    <row r="73" spans="1:28" ht="32.25" customHeight="1">
      <c r="A73" s="46"/>
      <c r="B73" s="234"/>
      <c r="C73" s="234"/>
      <c r="D73" s="234"/>
      <c r="E73" s="234"/>
      <c r="F73" s="234"/>
      <c r="G73" s="234"/>
      <c r="H73" s="234"/>
      <c r="I73" s="234"/>
      <c r="J73" s="234"/>
      <c r="K73" s="234"/>
      <c r="L73" s="234"/>
      <c r="M73" s="74"/>
      <c r="N73" s="74"/>
      <c r="O73" s="46"/>
      <c r="P73" s="46"/>
      <c r="Q73" s="46"/>
      <c r="R73" s="46"/>
      <c r="S73" s="46"/>
      <c r="T73" s="46"/>
      <c r="U73" s="46"/>
      <c r="V73" s="46"/>
      <c r="W73" s="46"/>
      <c r="X73" s="46"/>
      <c r="Y73" s="46"/>
      <c r="Z73" s="46"/>
      <c r="AA73" s="46"/>
    </row>
    <row r="74" spans="1:28" ht="51.75" customHeight="1">
      <c r="A74" s="46"/>
      <c r="B74" s="235"/>
      <c r="C74" s="235"/>
      <c r="D74" s="235"/>
      <c r="E74" s="235"/>
      <c r="F74" s="235"/>
      <c r="G74" s="235"/>
      <c r="H74" s="235"/>
      <c r="I74" s="235"/>
      <c r="J74" s="235"/>
      <c r="K74" s="235"/>
      <c r="L74" s="235"/>
      <c r="M74" s="75"/>
      <c r="N74" s="75"/>
      <c r="O74" s="46"/>
      <c r="P74" s="46"/>
      <c r="Q74" s="46"/>
      <c r="R74" s="46"/>
      <c r="S74" s="46"/>
      <c r="T74" s="46"/>
      <c r="U74" s="46"/>
      <c r="V74" s="46"/>
      <c r="W74" s="46"/>
      <c r="X74" s="46"/>
      <c r="Y74" s="46"/>
      <c r="Z74" s="46"/>
      <c r="AA74" s="46"/>
    </row>
    <row r="75" spans="1:28" ht="21.75" customHeight="1">
      <c r="A75" s="46"/>
      <c r="B75" s="231"/>
      <c r="C75" s="231"/>
      <c r="D75" s="231"/>
      <c r="E75" s="231"/>
      <c r="F75" s="231"/>
      <c r="G75" s="231"/>
      <c r="H75" s="231"/>
      <c r="I75" s="231"/>
      <c r="J75" s="231"/>
      <c r="K75" s="231"/>
      <c r="L75" s="231"/>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32"/>
      <c r="C77" s="232"/>
      <c r="D77" s="232"/>
      <c r="E77" s="232"/>
      <c r="F77" s="232"/>
      <c r="G77" s="232"/>
      <c r="H77" s="232"/>
      <c r="I77" s="232"/>
      <c r="J77" s="232"/>
      <c r="K77" s="232"/>
      <c r="L77" s="232"/>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W20:Z20"/>
    <mergeCell ref="W21:X21"/>
    <mergeCell ref="Y21:Z21"/>
    <mergeCell ref="B75:L75"/>
    <mergeCell ref="B77:L77"/>
    <mergeCell ref="B66:AB66"/>
    <mergeCell ref="B68:L68"/>
    <mergeCell ref="B70:L70"/>
    <mergeCell ref="B72:L72"/>
    <mergeCell ref="B73:L73"/>
    <mergeCell ref="B74:L74"/>
    <mergeCell ref="M21:N21"/>
    <mergeCell ref="O21:P21"/>
    <mergeCell ref="Q21:R21"/>
    <mergeCell ref="S21:T21"/>
    <mergeCell ref="U21:V21"/>
    <mergeCell ref="A20:A22"/>
    <mergeCell ref="B20:B22"/>
    <mergeCell ref="C20:D21"/>
    <mergeCell ref="E20:F21"/>
    <mergeCell ref="A14:AB14"/>
    <mergeCell ref="A15:AB15"/>
    <mergeCell ref="A16:AB16"/>
    <mergeCell ref="A18:AB18"/>
    <mergeCell ref="K20:N20"/>
    <mergeCell ref="O20:R20"/>
    <mergeCell ref="S20:V20"/>
    <mergeCell ref="G20:J20"/>
    <mergeCell ref="G21:H21"/>
    <mergeCell ref="I21:J21"/>
    <mergeCell ref="AA20:AB21"/>
    <mergeCell ref="K21:L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33" t="s">
        <v>495</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469</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J_ПрН_ТП15_111232.24</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ТП-15 п. Никель. Замена силовых трансформаторов на ТМГ 10/0,4-400 кВА 1шт.</v>
      </c>
      <c r="B15" s="130" t="s">
        <v>420</v>
      </c>
      <c r="C15" s="130" t="s">
        <v>420</v>
      </c>
      <c r="D15" s="130" t="s">
        <v>420</v>
      </c>
      <c r="E15" s="130" t="s">
        <v>420</v>
      </c>
      <c r="F15" s="130" t="s">
        <v>420</v>
      </c>
      <c r="G15" s="130" t="s">
        <v>420</v>
      </c>
      <c r="H15" s="130" t="s">
        <v>420</v>
      </c>
      <c r="I15" s="130" t="s">
        <v>420</v>
      </c>
      <c r="J15" s="130" t="s">
        <v>420</v>
      </c>
      <c r="K15" s="130" t="s">
        <v>420</v>
      </c>
      <c r="L15" s="130" t="s">
        <v>420</v>
      </c>
      <c r="M15" s="237" t="s">
        <v>420</v>
      </c>
      <c r="N15" s="237" t="s">
        <v>420</v>
      </c>
      <c r="O15" s="237" t="s">
        <v>420</v>
      </c>
    </row>
    <row r="16" spans="1:15" ht="15.75">
      <c r="A16" s="131" t="s">
        <v>6</v>
      </c>
      <c r="B16" s="131"/>
      <c r="C16" s="131"/>
      <c r="D16" s="131"/>
      <c r="E16" s="131"/>
      <c r="F16" s="131"/>
      <c r="G16" s="131"/>
      <c r="H16" s="131"/>
      <c r="I16" s="131"/>
      <c r="J16" s="131"/>
      <c r="K16" s="131"/>
      <c r="L16" s="131"/>
    </row>
    <row r="18" spans="1:48" ht="18.75">
      <c r="A18" s="136" t="s">
        <v>293</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2" customFormat="1" ht="15.75">
      <c r="A20" s="236" t="s">
        <v>294</v>
      </c>
      <c r="B20" s="236" t="s">
        <v>295</v>
      </c>
      <c r="C20" s="236" t="s">
        <v>296</v>
      </c>
      <c r="D20" s="236" t="s">
        <v>297</v>
      </c>
      <c r="E20" s="236" t="s">
        <v>298</v>
      </c>
      <c r="F20" s="236"/>
      <c r="G20" s="236"/>
      <c r="H20" s="236"/>
      <c r="I20" s="236"/>
      <c r="J20" s="236"/>
      <c r="K20" s="236"/>
      <c r="L20" s="236"/>
      <c r="M20" s="236" t="s">
        <v>299</v>
      </c>
      <c r="N20" s="236" t="s">
        <v>300</v>
      </c>
      <c r="O20" s="236" t="s">
        <v>301</v>
      </c>
      <c r="P20" s="236" t="s">
        <v>302</v>
      </c>
      <c r="Q20" s="236" t="s">
        <v>303</v>
      </c>
      <c r="R20" s="236" t="s">
        <v>304</v>
      </c>
      <c r="S20" s="236" t="s">
        <v>305</v>
      </c>
      <c r="T20" s="236"/>
      <c r="U20" s="236" t="s">
        <v>306</v>
      </c>
      <c r="V20" s="236" t="s">
        <v>307</v>
      </c>
      <c r="W20" s="236" t="s">
        <v>308</v>
      </c>
      <c r="X20" s="236" t="s">
        <v>309</v>
      </c>
      <c r="Y20" s="236" t="s">
        <v>310</v>
      </c>
      <c r="Z20" s="236" t="s">
        <v>311</v>
      </c>
      <c r="AA20" s="236" t="s">
        <v>312</v>
      </c>
      <c r="AB20" s="236" t="s">
        <v>313</v>
      </c>
      <c r="AC20" s="236" t="s">
        <v>314</v>
      </c>
      <c r="AD20" s="236" t="s">
        <v>315</v>
      </c>
      <c r="AE20" s="236" t="s">
        <v>316</v>
      </c>
      <c r="AF20" s="236" t="s">
        <v>317</v>
      </c>
      <c r="AG20" s="236"/>
      <c r="AH20" s="236"/>
      <c r="AI20" s="236"/>
      <c r="AJ20" s="236"/>
      <c r="AK20" s="236"/>
      <c r="AL20" s="236" t="s">
        <v>318</v>
      </c>
      <c r="AM20" s="236"/>
      <c r="AN20" s="236"/>
      <c r="AO20" s="236"/>
      <c r="AP20" s="236" t="s">
        <v>319</v>
      </c>
      <c r="AQ20" s="236"/>
      <c r="AR20" s="236" t="s">
        <v>320</v>
      </c>
      <c r="AS20" s="236" t="s">
        <v>321</v>
      </c>
      <c r="AT20" s="236" t="s">
        <v>322</v>
      </c>
      <c r="AU20" s="236" t="s">
        <v>323</v>
      </c>
      <c r="AV20" s="236" t="s">
        <v>324</v>
      </c>
    </row>
    <row r="21" spans="1:48" s="22" customFormat="1" ht="15.75">
      <c r="A21" s="236"/>
      <c r="B21" s="236"/>
      <c r="C21" s="236"/>
      <c r="D21" s="236"/>
      <c r="E21" s="236" t="s">
        <v>325</v>
      </c>
      <c r="F21" s="236" t="s">
        <v>278</v>
      </c>
      <c r="G21" s="236" t="s">
        <v>280</v>
      </c>
      <c r="H21" s="236" t="s">
        <v>282</v>
      </c>
      <c r="I21" s="236" t="s">
        <v>326</v>
      </c>
      <c r="J21" s="236" t="s">
        <v>327</v>
      </c>
      <c r="K21" s="236" t="s">
        <v>328</v>
      </c>
      <c r="L21" s="236" t="s">
        <v>140</v>
      </c>
      <c r="M21" s="236"/>
      <c r="N21" s="236"/>
      <c r="O21" s="236"/>
      <c r="P21" s="236"/>
      <c r="Q21" s="236"/>
      <c r="R21" s="236"/>
      <c r="S21" s="236" t="s">
        <v>171</v>
      </c>
      <c r="T21" s="236" t="s">
        <v>329</v>
      </c>
      <c r="U21" s="236"/>
      <c r="V21" s="236"/>
      <c r="W21" s="236"/>
      <c r="X21" s="236"/>
      <c r="Y21" s="236"/>
      <c r="Z21" s="236"/>
      <c r="AA21" s="236"/>
      <c r="AB21" s="236"/>
      <c r="AC21" s="236"/>
      <c r="AD21" s="236"/>
      <c r="AE21" s="236"/>
      <c r="AF21" s="236" t="s">
        <v>330</v>
      </c>
      <c r="AG21" s="236"/>
      <c r="AH21" s="236" t="s">
        <v>331</v>
      </c>
      <c r="AI21" s="236"/>
      <c r="AJ21" s="236" t="s">
        <v>332</v>
      </c>
      <c r="AK21" s="236" t="s">
        <v>333</v>
      </c>
      <c r="AL21" s="236" t="s">
        <v>334</v>
      </c>
      <c r="AM21" s="236" t="s">
        <v>335</v>
      </c>
      <c r="AN21" s="236" t="s">
        <v>336</v>
      </c>
      <c r="AO21" s="236" t="s">
        <v>337</v>
      </c>
      <c r="AP21" s="236" t="s">
        <v>338</v>
      </c>
      <c r="AQ21" s="236" t="s">
        <v>329</v>
      </c>
      <c r="AR21" s="236"/>
      <c r="AS21" s="236"/>
      <c r="AT21" s="236"/>
      <c r="AU21" s="236"/>
      <c r="AV21" s="236"/>
    </row>
    <row r="22" spans="1:48" s="22" customFormat="1" ht="92.2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339</v>
      </c>
      <c r="AG22" s="23" t="s">
        <v>340</v>
      </c>
      <c r="AH22" s="23" t="s">
        <v>171</v>
      </c>
      <c r="AI22" s="23" t="s">
        <v>329</v>
      </c>
      <c r="AJ22" s="236"/>
      <c r="AK22" s="236"/>
      <c r="AL22" s="236"/>
      <c r="AM22" s="236"/>
      <c r="AN22" s="236"/>
      <c r="AO22" s="236"/>
      <c r="AP22" s="236"/>
      <c r="AQ22" s="236"/>
      <c r="AR22" s="236"/>
      <c r="AS22" s="236"/>
      <c r="AT22" s="236"/>
      <c r="AU22" s="236"/>
      <c r="AV22" s="236"/>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23"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3" t="s">
        <v>495</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469</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J_ПрН_ТП15_111232.24</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ТП-15 п. Никель. Замена силовых трансформаторов на ТМГ 10/0,4-400 кВА 1шт.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3" ht="18.95" customHeight="1">
      <c r="A18" s="136" t="s">
        <v>341</v>
      </c>
      <c r="B18" s="136"/>
      <c r="C18" s="136"/>
      <c r="D18" s="136"/>
      <c r="E18" s="136"/>
      <c r="F18" s="136"/>
      <c r="G18" s="136"/>
      <c r="H18" s="136"/>
      <c r="I18" s="136"/>
      <c r="J18" s="136"/>
      <c r="K18" s="136"/>
      <c r="L18" s="136"/>
    </row>
    <row r="20" spans="1:13" ht="48" customHeight="1">
      <c r="A20" s="249" t="s">
        <v>342</v>
      </c>
      <c r="B20" s="249"/>
      <c r="C20" s="249"/>
      <c r="D20" s="249"/>
      <c r="E20" s="249"/>
      <c r="F20" s="249"/>
      <c r="G20" s="254" t="str">
        <f>$A$15</f>
        <v>Реконструкция ТП-15 п. Никель. Замена силовых трансформаторов на ТМГ 10/0,4-400 кВА 1шт.</v>
      </c>
      <c r="H20" s="254"/>
      <c r="I20" s="254"/>
      <c r="J20" s="254"/>
      <c r="K20" s="254"/>
      <c r="L20" s="254"/>
      <c r="M20" s="13" t="s">
        <v>129</v>
      </c>
    </row>
    <row r="21" spans="1:13" ht="15.95" customHeight="1">
      <c r="A21" s="249" t="s">
        <v>343</v>
      </c>
      <c r="B21" s="249"/>
      <c r="C21" s="249"/>
      <c r="D21" s="249"/>
      <c r="E21" s="249"/>
      <c r="F21" s="249"/>
      <c r="G21" s="254" t="s">
        <v>476</v>
      </c>
      <c r="H21" s="254"/>
      <c r="I21" s="254"/>
      <c r="J21" s="254"/>
      <c r="K21" s="254"/>
      <c r="L21" s="254"/>
    </row>
    <row r="22" spans="1:13" ht="15.95" customHeight="1">
      <c r="A22" s="249" t="s">
        <v>344</v>
      </c>
      <c r="B22" s="249"/>
      <c r="C22" s="249"/>
      <c r="D22" s="249"/>
      <c r="E22" s="249"/>
      <c r="F22" s="249"/>
      <c r="G22" s="254" t="s">
        <v>422</v>
      </c>
      <c r="H22" s="254"/>
      <c r="I22" s="254"/>
      <c r="J22" s="254"/>
      <c r="K22" s="254"/>
      <c r="L22" s="254"/>
    </row>
    <row r="23" spans="1:13" ht="15.95" customHeight="1">
      <c r="A23" s="249" t="s">
        <v>345</v>
      </c>
      <c r="B23" s="249"/>
      <c r="C23" s="249"/>
      <c r="D23" s="249"/>
      <c r="E23" s="249"/>
      <c r="F23" s="249"/>
      <c r="G23" s="254" t="s">
        <v>489</v>
      </c>
      <c r="H23" s="254"/>
      <c r="I23" s="254"/>
      <c r="J23" s="254"/>
      <c r="K23" s="254"/>
      <c r="L23" s="254"/>
    </row>
    <row r="24" spans="1:13" ht="15.95" customHeight="1">
      <c r="A24" s="249" t="s">
        <v>346</v>
      </c>
      <c r="B24" s="249"/>
      <c r="C24" s="249"/>
      <c r="D24" s="249"/>
      <c r="E24" s="249"/>
      <c r="F24" s="249"/>
      <c r="G24" s="251">
        <v>2019</v>
      </c>
      <c r="H24" s="251"/>
      <c r="I24" s="251"/>
      <c r="J24" s="251"/>
      <c r="K24" s="251"/>
      <c r="L24" s="251"/>
    </row>
    <row r="25" spans="1:13" ht="15.95" customHeight="1">
      <c r="A25" s="249" t="s">
        <v>347</v>
      </c>
      <c r="B25" s="249"/>
      <c r="C25" s="249"/>
      <c r="D25" s="249"/>
      <c r="E25" s="249"/>
      <c r="F25" s="249"/>
      <c r="G25" s="252" t="s">
        <v>412</v>
      </c>
      <c r="H25" s="252"/>
      <c r="I25" s="252"/>
      <c r="J25" s="252"/>
      <c r="K25" s="252"/>
      <c r="L25" s="252"/>
    </row>
    <row r="26" spans="1:13" ht="15.95" customHeight="1">
      <c r="A26" s="249" t="s">
        <v>496</v>
      </c>
      <c r="B26" s="249"/>
      <c r="C26" s="249"/>
      <c r="D26" s="249"/>
      <c r="E26" s="249"/>
      <c r="F26" s="249"/>
      <c r="G26" s="253">
        <v>0.56299999999999994</v>
      </c>
      <c r="H26" s="253"/>
      <c r="I26" s="253"/>
      <c r="J26" s="253"/>
      <c r="K26" s="253"/>
      <c r="L26" s="253"/>
    </row>
    <row r="27" spans="1:13" ht="15.95" customHeight="1">
      <c r="A27" s="249" t="s">
        <v>348</v>
      </c>
      <c r="B27" s="249"/>
      <c r="C27" s="249"/>
      <c r="D27" s="249"/>
      <c r="E27" s="249"/>
      <c r="F27" s="249"/>
      <c r="G27" s="254" t="s">
        <v>488</v>
      </c>
      <c r="H27" s="254"/>
      <c r="I27" s="254"/>
      <c r="J27" s="254"/>
      <c r="K27" s="254"/>
      <c r="L27" s="254"/>
    </row>
    <row r="28" spans="1:13" ht="15.95" customHeight="1">
      <c r="A28" s="249" t="s">
        <v>349</v>
      </c>
      <c r="B28" s="249"/>
      <c r="C28" s="249"/>
      <c r="D28" s="249"/>
      <c r="E28" s="249"/>
      <c r="F28" s="249"/>
      <c r="G28" s="250" t="s">
        <v>421</v>
      </c>
      <c r="H28" s="250"/>
      <c r="I28" s="250"/>
      <c r="J28" s="250"/>
      <c r="K28" s="250"/>
      <c r="L28" s="250"/>
    </row>
    <row r="29" spans="1:13" ht="29.1" customHeight="1">
      <c r="A29" s="248" t="s">
        <v>350</v>
      </c>
      <c r="B29" s="248"/>
      <c r="C29" s="248"/>
      <c r="D29" s="248"/>
      <c r="E29" s="248"/>
      <c r="F29" s="248"/>
      <c r="G29" s="250" t="s">
        <v>421</v>
      </c>
      <c r="H29" s="250"/>
      <c r="I29" s="250"/>
      <c r="J29" s="250"/>
      <c r="K29" s="250"/>
      <c r="L29" s="250"/>
    </row>
    <row r="30" spans="1:13" ht="15.95" customHeight="1">
      <c r="A30" s="249" t="s">
        <v>351</v>
      </c>
      <c r="B30" s="249"/>
      <c r="C30" s="249"/>
      <c r="D30" s="249"/>
      <c r="E30" s="249"/>
      <c r="F30" s="249"/>
      <c r="G30" s="250" t="s">
        <v>421</v>
      </c>
      <c r="H30" s="250"/>
      <c r="I30" s="250"/>
      <c r="J30" s="250"/>
      <c r="K30" s="250"/>
      <c r="L30" s="250"/>
    </row>
    <row r="31" spans="1:13" ht="32.1" customHeight="1">
      <c r="A31" s="248" t="s">
        <v>352</v>
      </c>
      <c r="B31" s="248"/>
      <c r="C31" s="248"/>
      <c r="D31" s="248"/>
      <c r="E31" s="248"/>
      <c r="F31" s="248"/>
      <c r="G31" s="250" t="s">
        <v>421</v>
      </c>
      <c r="H31" s="250"/>
      <c r="I31" s="250"/>
      <c r="J31" s="250"/>
      <c r="K31" s="250"/>
      <c r="L31" s="250"/>
    </row>
    <row r="32" spans="1:13" ht="15.95" customHeight="1">
      <c r="A32" s="249" t="s">
        <v>497</v>
      </c>
      <c r="B32" s="249"/>
      <c r="C32" s="249"/>
      <c r="D32" s="249"/>
      <c r="E32" s="249"/>
      <c r="F32" s="249"/>
      <c r="G32" s="250" t="s">
        <v>421</v>
      </c>
      <c r="H32" s="250"/>
      <c r="I32" s="250"/>
      <c r="J32" s="250"/>
      <c r="K32" s="250"/>
      <c r="L32" s="250"/>
    </row>
    <row r="33" spans="1:12" ht="15.95" customHeight="1">
      <c r="A33" s="249" t="s">
        <v>353</v>
      </c>
      <c r="B33" s="249"/>
      <c r="C33" s="249"/>
      <c r="D33" s="249"/>
      <c r="E33" s="249"/>
      <c r="F33" s="249"/>
      <c r="G33" s="250" t="s">
        <v>421</v>
      </c>
      <c r="H33" s="250"/>
      <c r="I33" s="250"/>
      <c r="J33" s="250"/>
      <c r="K33" s="250"/>
      <c r="L33" s="250"/>
    </row>
    <row r="34" spans="1:12" ht="15.95" customHeight="1">
      <c r="A34" s="249" t="s">
        <v>354</v>
      </c>
      <c r="B34" s="249"/>
      <c r="C34" s="249"/>
      <c r="D34" s="249"/>
      <c r="E34" s="249"/>
      <c r="F34" s="249"/>
      <c r="G34" s="250" t="s">
        <v>421</v>
      </c>
      <c r="H34" s="250"/>
      <c r="I34" s="250"/>
      <c r="J34" s="250"/>
      <c r="K34" s="250"/>
      <c r="L34" s="250"/>
    </row>
    <row r="35" spans="1:12" ht="15.95" customHeight="1">
      <c r="A35" s="249" t="s">
        <v>355</v>
      </c>
      <c r="B35" s="249"/>
      <c r="C35" s="249"/>
      <c r="D35" s="249"/>
      <c r="E35" s="249"/>
      <c r="F35" s="249"/>
      <c r="G35" s="250" t="s">
        <v>421</v>
      </c>
      <c r="H35" s="250"/>
      <c r="I35" s="250"/>
      <c r="J35" s="250"/>
      <c r="K35" s="250"/>
      <c r="L35" s="250"/>
    </row>
    <row r="36" spans="1:12" ht="30.6" customHeight="1">
      <c r="A36" s="248" t="s">
        <v>356</v>
      </c>
      <c r="B36" s="248"/>
      <c r="C36" s="248"/>
      <c r="D36" s="248"/>
      <c r="E36" s="248"/>
      <c r="F36" s="248"/>
      <c r="G36" s="250" t="s">
        <v>421</v>
      </c>
      <c r="H36" s="250"/>
      <c r="I36" s="250"/>
      <c r="J36" s="250"/>
      <c r="K36" s="250"/>
      <c r="L36" s="250"/>
    </row>
    <row r="37" spans="1:12" ht="15.95" customHeight="1">
      <c r="A37" s="249" t="s">
        <v>497</v>
      </c>
      <c r="B37" s="249"/>
      <c r="C37" s="249"/>
      <c r="D37" s="249"/>
      <c r="E37" s="249"/>
      <c r="F37" s="249"/>
      <c r="G37" s="250" t="s">
        <v>421</v>
      </c>
      <c r="H37" s="250"/>
      <c r="I37" s="250"/>
      <c r="J37" s="250"/>
      <c r="K37" s="250"/>
      <c r="L37" s="250"/>
    </row>
    <row r="38" spans="1:12" ht="15.95" customHeight="1">
      <c r="A38" s="249" t="s">
        <v>353</v>
      </c>
      <c r="B38" s="249"/>
      <c r="C38" s="249"/>
      <c r="D38" s="249"/>
      <c r="E38" s="249"/>
      <c r="F38" s="249"/>
      <c r="G38" s="250" t="s">
        <v>421</v>
      </c>
      <c r="H38" s="250"/>
      <c r="I38" s="250"/>
      <c r="J38" s="250"/>
      <c r="K38" s="250"/>
      <c r="L38" s="250"/>
    </row>
    <row r="39" spans="1:12" ht="15.95" customHeight="1">
      <c r="A39" s="249" t="s">
        <v>354</v>
      </c>
      <c r="B39" s="249"/>
      <c r="C39" s="249"/>
      <c r="D39" s="249"/>
      <c r="E39" s="249"/>
      <c r="F39" s="249"/>
      <c r="G39" s="250" t="s">
        <v>421</v>
      </c>
      <c r="H39" s="250"/>
      <c r="I39" s="250"/>
      <c r="J39" s="250"/>
      <c r="K39" s="250"/>
      <c r="L39" s="250"/>
    </row>
    <row r="40" spans="1:12" ht="15.95" customHeight="1">
      <c r="A40" s="249" t="s">
        <v>355</v>
      </c>
      <c r="B40" s="249"/>
      <c r="C40" s="249"/>
      <c r="D40" s="249"/>
      <c r="E40" s="249"/>
      <c r="F40" s="249"/>
      <c r="G40" s="250" t="s">
        <v>421</v>
      </c>
      <c r="H40" s="250"/>
      <c r="I40" s="250"/>
      <c r="J40" s="250"/>
      <c r="K40" s="250"/>
      <c r="L40" s="250"/>
    </row>
    <row r="41" spans="1:12" ht="29.1" customHeight="1">
      <c r="A41" s="248" t="s">
        <v>357</v>
      </c>
      <c r="B41" s="248"/>
      <c r="C41" s="248"/>
      <c r="D41" s="248"/>
      <c r="E41" s="248"/>
      <c r="F41" s="248"/>
      <c r="G41" s="250" t="s">
        <v>421</v>
      </c>
      <c r="H41" s="250"/>
      <c r="I41" s="250"/>
      <c r="J41" s="250"/>
      <c r="K41" s="250"/>
      <c r="L41" s="250"/>
    </row>
    <row r="42" spans="1:12" ht="15.95" customHeight="1">
      <c r="A42" s="249" t="s">
        <v>351</v>
      </c>
      <c r="B42" s="249"/>
      <c r="C42" s="249"/>
      <c r="D42" s="249"/>
      <c r="E42" s="249"/>
      <c r="F42" s="249"/>
      <c r="G42" s="250" t="s">
        <v>421</v>
      </c>
      <c r="H42" s="250"/>
      <c r="I42" s="250"/>
      <c r="J42" s="250"/>
      <c r="K42" s="250"/>
      <c r="L42" s="250"/>
    </row>
    <row r="43" spans="1:12" ht="15.95" customHeight="1">
      <c r="A43" s="249" t="s">
        <v>358</v>
      </c>
      <c r="B43" s="249"/>
      <c r="C43" s="249"/>
      <c r="D43" s="249"/>
      <c r="E43" s="249"/>
      <c r="F43" s="249"/>
      <c r="G43" s="250" t="s">
        <v>421</v>
      </c>
      <c r="H43" s="250"/>
      <c r="I43" s="250"/>
      <c r="J43" s="250"/>
      <c r="K43" s="250"/>
      <c r="L43" s="250"/>
    </row>
    <row r="44" spans="1:12" ht="15.95" customHeight="1">
      <c r="A44" s="249" t="s">
        <v>359</v>
      </c>
      <c r="B44" s="249"/>
      <c r="C44" s="249"/>
      <c r="D44" s="249"/>
      <c r="E44" s="249"/>
      <c r="F44" s="249"/>
      <c r="G44" s="250" t="s">
        <v>421</v>
      </c>
      <c r="H44" s="250"/>
      <c r="I44" s="250"/>
      <c r="J44" s="250"/>
      <c r="K44" s="250"/>
      <c r="L44" s="250"/>
    </row>
    <row r="45" spans="1:12" ht="15.95" customHeight="1">
      <c r="A45" s="249" t="s">
        <v>360</v>
      </c>
      <c r="B45" s="249"/>
      <c r="C45" s="249"/>
      <c r="D45" s="249"/>
      <c r="E45" s="249"/>
      <c r="F45" s="249"/>
      <c r="G45" s="250" t="s">
        <v>421</v>
      </c>
      <c r="H45" s="250"/>
      <c r="I45" s="250"/>
      <c r="J45" s="250"/>
      <c r="K45" s="250"/>
      <c r="L45" s="250"/>
    </row>
    <row r="46" spans="1:12" ht="15.95" customHeight="1">
      <c r="A46" s="248" t="s">
        <v>361</v>
      </c>
      <c r="B46" s="248"/>
      <c r="C46" s="248"/>
      <c r="D46" s="248"/>
      <c r="E46" s="248"/>
      <c r="F46" s="248"/>
      <c r="G46" s="250" t="s">
        <v>421</v>
      </c>
      <c r="H46" s="250"/>
      <c r="I46" s="250"/>
      <c r="J46" s="250"/>
      <c r="K46" s="250"/>
      <c r="L46" s="250"/>
    </row>
    <row r="47" spans="1:12" ht="15.95" customHeight="1">
      <c r="A47" s="248" t="s">
        <v>362</v>
      </c>
      <c r="B47" s="248"/>
      <c r="C47" s="248"/>
      <c r="D47" s="248"/>
      <c r="E47" s="248"/>
      <c r="F47" s="248"/>
      <c r="G47" s="250" t="s">
        <v>421</v>
      </c>
      <c r="H47" s="250"/>
      <c r="I47" s="250"/>
      <c r="J47" s="250"/>
      <c r="K47" s="250"/>
      <c r="L47" s="250"/>
    </row>
    <row r="48" spans="1:12" ht="15.95" customHeight="1">
      <c r="A48" s="248" t="s">
        <v>363</v>
      </c>
      <c r="B48" s="248"/>
      <c r="C48" s="248"/>
      <c r="D48" s="248"/>
      <c r="E48" s="248"/>
      <c r="F48" s="248"/>
      <c r="G48" s="250" t="s">
        <v>421</v>
      </c>
      <c r="H48" s="250"/>
      <c r="I48" s="250"/>
      <c r="J48" s="250"/>
      <c r="K48" s="250"/>
      <c r="L48" s="250"/>
    </row>
    <row r="49" spans="1:12" ht="15.95" customHeight="1">
      <c r="A49" s="248" t="s">
        <v>364</v>
      </c>
      <c r="B49" s="248"/>
      <c r="C49" s="248"/>
      <c r="D49" s="248"/>
      <c r="E49" s="248"/>
      <c r="F49" s="248"/>
      <c r="G49" s="250" t="s">
        <v>421</v>
      </c>
      <c r="H49" s="250"/>
      <c r="I49" s="250"/>
      <c r="J49" s="250"/>
      <c r="K49" s="250"/>
      <c r="L49" s="250"/>
    </row>
    <row r="50" spans="1:12" ht="15.95" customHeight="1">
      <c r="A50" s="248" t="s">
        <v>365</v>
      </c>
      <c r="B50" s="248"/>
      <c r="C50" s="248"/>
      <c r="D50" s="248"/>
      <c r="E50" s="248"/>
      <c r="F50" s="248"/>
      <c r="G50" s="250" t="s">
        <v>421</v>
      </c>
      <c r="H50" s="250"/>
      <c r="I50" s="250"/>
      <c r="J50" s="250"/>
      <c r="K50" s="250"/>
      <c r="L50" s="250"/>
    </row>
    <row r="51" spans="1:12" ht="15.95" customHeight="1">
      <c r="A51" s="238" t="s">
        <v>366</v>
      </c>
      <c r="B51" s="238"/>
      <c r="C51" s="238"/>
      <c r="D51" s="238"/>
      <c r="E51" s="238"/>
      <c r="F51" s="238"/>
      <c r="G51" s="250" t="s">
        <v>421</v>
      </c>
      <c r="H51" s="250"/>
      <c r="I51" s="250"/>
      <c r="J51" s="250"/>
      <c r="K51" s="250"/>
      <c r="L51" s="250"/>
    </row>
    <row r="52" spans="1:12" ht="13.5" customHeight="1">
      <c r="A52" s="246" t="s">
        <v>367</v>
      </c>
      <c r="B52" s="246"/>
      <c r="C52" s="246"/>
      <c r="D52" s="246"/>
      <c r="E52" s="246"/>
      <c r="F52" s="246"/>
      <c r="G52" s="250" t="s">
        <v>421</v>
      </c>
      <c r="H52" s="250"/>
      <c r="I52" s="250"/>
      <c r="J52" s="250"/>
      <c r="K52" s="250"/>
      <c r="L52" s="250"/>
    </row>
    <row r="53" spans="1:12" ht="15.95" customHeight="1">
      <c r="A53" s="246" t="s">
        <v>368</v>
      </c>
      <c r="B53" s="246"/>
      <c r="C53" s="246"/>
      <c r="D53" s="246"/>
      <c r="E53" s="246"/>
      <c r="F53" s="246"/>
      <c r="G53" s="250" t="s">
        <v>421</v>
      </c>
      <c r="H53" s="250"/>
      <c r="I53" s="250"/>
      <c r="J53" s="250"/>
      <c r="K53" s="250"/>
      <c r="L53" s="250"/>
    </row>
    <row r="54" spans="1:12" ht="13.5" customHeight="1">
      <c r="A54" s="246" t="s">
        <v>369</v>
      </c>
      <c r="B54" s="246"/>
      <c r="C54" s="246"/>
      <c r="D54" s="246"/>
      <c r="E54" s="246"/>
      <c r="F54" s="246"/>
      <c r="G54" s="250" t="s">
        <v>421</v>
      </c>
      <c r="H54" s="250"/>
      <c r="I54" s="250"/>
      <c r="J54" s="250"/>
      <c r="K54" s="250"/>
      <c r="L54" s="250"/>
    </row>
    <row r="55" spans="1:12" ht="15.95" customHeight="1">
      <c r="A55" s="247" t="s">
        <v>370</v>
      </c>
      <c r="B55" s="247"/>
      <c r="C55" s="247"/>
      <c r="D55" s="247"/>
      <c r="E55" s="247"/>
      <c r="F55" s="247"/>
      <c r="G55" s="250" t="s">
        <v>421</v>
      </c>
      <c r="H55" s="250"/>
      <c r="I55" s="250"/>
      <c r="J55" s="250"/>
      <c r="K55" s="250"/>
      <c r="L55" s="250"/>
    </row>
    <row r="56" spans="1:12" ht="29.1" customHeight="1">
      <c r="A56" s="249" t="s">
        <v>371</v>
      </c>
      <c r="B56" s="249"/>
      <c r="C56" s="249"/>
      <c r="D56" s="249"/>
      <c r="E56" s="249"/>
      <c r="F56" s="249"/>
      <c r="G56" s="250" t="s">
        <v>421</v>
      </c>
      <c r="H56" s="250"/>
      <c r="I56" s="250"/>
      <c r="J56" s="250"/>
      <c r="K56" s="250"/>
      <c r="L56" s="250"/>
    </row>
    <row r="57" spans="1:12" ht="29.1" customHeight="1">
      <c r="A57" s="248" t="s">
        <v>372</v>
      </c>
      <c r="B57" s="248"/>
      <c r="C57" s="248"/>
      <c r="D57" s="248"/>
      <c r="E57" s="248"/>
      <c r="F57" s="248"/>
      <c r="G57" s="250" t="s">
        <v>421</v>
      </c>
      <c r="H57" s="250"/>
      <c r="I57" s="250"/>
      <c r="J57" s="250"/>
      <c r="K57" s="250"/>
      <c r="L57" s="250"/>
    </row>
    <row r="58" spans="1:12" ht="15.95" customHeight="1">
      <c r="A58" s="249" t="s">
        <v>351</v>
      </c>
      <c r="B58" s="249"/>
      <c r="C58" s="249"/>
      <c r="D58" s="249"/>
      <c r="E58" s="249"/>
      <c r="F58" s="249"/>
      <c r="G58" s="250" t="s">
        <v>421</v>
      </c>
      <c r="H58" s="250"/>
      <c r="I58" s="250"/>
      <c r="J58" s="250"/>
      <c r="K58" s="250"/>
      <c r="L58" s="250"/>
    </row>
    <row r="59" spans="1:12" ht="15.95" customHeight="1">
      <c r="A59" s="249" t="s">
        <v>373</v>
      </c>
      <c r="B59" s="249"/>
      <c r="C59" s="249"/>
      <c r="D59" s="249"/>
      <c r="E59" s="249"/>
      <c r="F59" s="249"/>
      <c r="G59" s="250" t="s">
        <v>421</v>
      </c>
      <c r="H59" s="250"/>
      <c r="I59" s="250"/>
      <c r="J59" s="250"/>
      <c r="K59" s="250"/>
      <c r="L59" s="250"/>
    </row>
    <row r="60" spans="1:12" ht="15.95" customHeight="1">
      <c r="A60" s="249" t="s">
        <v>374</v>
      </c>
      <c r="B60" s="249"/>
      <c r="C60" s="249"/>
      <c r="D60" s="249"/>
      <c r="E60" s="249"/>
      <c r="F60" s="249"/>
      <c r="G60" s="250" t="s">
        <v>421</v>
      </c>
      <c r="H60" s="250"/>
      <c r="I60" s="250"/>
      <c r="J60" s="250"/>
      <c r="K60" s="250"/>
      <c r="L60" s="250"/>
    </row>
    <row r="61" spans="1:12" ht="15.95" customHeight="1">
      <c r="A61" s="248" t="s">
        <v>375</v>
      </c>
      <c r="B61" s="248"/>
      <c r="C61" s="248"/>
      <c r="D61" s="248"/>
      <c r="E61" s="248"/>
      <c r="F61" s="248"/>
      <c r="G61" s="250" t="s">
        <v>421</v>
      </c>
      <c r="H61" s="250"/>
      <c r="I61" s="250"/>
      <c r="J61" s="250"/>
      <c r="K61" s="250"/>
      <c r="L61" s="250"/>
    </row>
    <row r="62" spans="1:12" ht="15.95" customHeight="1">
      <c r="A62" s="248" t="s">
        <v>376</v>
      </c>
      <c r="B62" s="248"/>
      <c r="C62" s="248"/>
      <c r="D62" s="248"/>
      <c r="E62" s="248"/>
      <c r="F62" s="248"/>
      <c r="G62" s="250" t="s">
        <v>421</v>
      </c>
      <c r="H62" s="250"/>
      <c r="I62" s="250"/>
      <c r="J62" s="250"/>
      <c r="K62" s="250"/>
      <c r="L62" s="250"/>
    </row>
    <row r="63" spans="1:12" ht="15.95" customHeight="1">
      <c r="A63" s="238" t="s">
        <v>377</v>
      </c>
      <c r="B63" s="238"/>
      <c r="C63" s="238"/>
      <c r="D63" s="238"/>
      <c r="E63" s="238"/>
      <c r="F63" s="238"/>
      <c r="G63" s="250" t="s">
        <v>421</v>
      </c>
      <c r="H63" s="250"/>
      <c r="I63" s="250"/>
      <c r="J63" s="250"/>
      <c r="K63" s="250"/>
      <c r="L63" s="250"/>
    </row>
    <row r="64" spans="1:12" ht="15.95" customHeight="1">
      <c r="A64" s="246" t="s">
        <v>378</v>
      </c>
      <c r="B64" s="246"/>
      <c r="C64" s="246"/>
      <c r="D64" s="246"/>
      <c r="E64" s="246"/>
      <c r="F64" s="246"/>
      <c r="G64" s="250" t="s">
        <v>421</v>
      </c>
      <c r="H64" s="250"/>
      <c r="I64" s="250"/>
      <c r="J64" s="250"/>
      <c r="K64" s="250"/>
      <c r="L64" s="250"/>
    </row>
    <row r="65" spans="1:12" ht="15.95" customHeight="1">
      <c r="A65" s="247" t="s">
        <v>379</v>
      </c>
      <c r="B65" s="247"/>
      <c r="C65" s="247"/>
      <c r="D65" s="247"/>
      <c r="E65" s="247"/>
      <c r="F65" s="247"/>
      <c r="G65" s="250" t="s">
        <v>421</v>
      </c>
      <c r="H65" s="250"/>
      <c r="I65" s="250"/>
      <c r="J65" s="250"/>
      <c r="K65" s="250"/>
      <c r="L65" s="250"/>
    </row>
    <row r="66" spans="1:12" ht="29.1" customHeight="1">
      <c r="A66" s="248" t="s">
        <v>380</v>
      </c>
      <c r="B66" s="248"/>
      <c r="C66" s="248"/>
      <c r="D66" s="248"/>
      <c r="E66" s="248"/>
      <c r="F66" s="248"/>
      <c r="G66" s="250" t="s">
        <v>421</v>
      </c>
      <c r="H66" s="250"/>
      <c r="I66" s="250"/>
      <c r="J66" s="250"/>
      <c r="K66" s="250"/>
      <c r="L66" s="250"/>
    </row>
    <row r="67" spans="1:12" ht="29.1" customHeight="1">
      <c r="A67" s="248" t="s">
        <v>381</v>
      </c>
      <c r="B67" s="248"/>
      <c r="C67" s="248"/>
      <c r="D67" s="248"/>
      <c r="E67" s="248"/>
      <c r="F67" s="248"/>
      <c r="G67" s="250" t="s">
        <v>421</v>
      </c>
      <c r="H67" s="250"/>
      <c r="I67" s="250"/>
      <c r="J67" s="250"/>
      <c r="K67" s="250"/>
      <c r="L67" s="250"/>
    </row>
    <row r="68" spans="1:12" ht="15" customHeight="1">
      <c r="A68" s="238" t="s">
        <v>382</v>
      </c>
      <c r="B68" s="238"/>
      <c r="C68" s="238"/>
      <c r="D68" s="238"/>
      <c r="E68" s="238"/>
      <c r="F68" s="238"/>
      <c r="G68" s="239" t="s">
        <v>27</v>
      </c>
      <c r="H68" s="239"/>
      <c r="I68" s="239"/>
      <c r="J68" s="239"/>
      <c r="K68" s="239"/>
      <c r="L68" s="239"/>
    </row>
    <row r="69" spans="1:12" ht="15" customHeight="1">
      <c r="A69" s="246" t="s">
        <v>383</v>
      </c>
      <c r="B69" s="246"/>
      <c r="C69" s="246"/>
      <c r="D69" s="246"/>
      <c r="E69" s="246"/>
      <c r="F69" s="246"/>
      <c r="G69" s="240"/>
      <c r="H69" s="241"/>
      <c r="I69" s="241"/>
      <c r="J69" s="241"/>
      <c r="K69" s="241"/>
      <c r="L69" s="242"/>
    </row>
    <row r="70" spans="1:12" ht="15" customHeight="1">
      <c r="A70" s="246" t="s">
        <v>384</v>
      </c>
      <c r="B70" s="246"/>
      <c r="C70" s="246"/>
      <c r="D70" s="246"/>
      <c r="E70" s="246"/>
      <c r="F70" s="246"/>
      <c r="G70" s="240"/>
      <c r="H70" s="241"/>
      <c r="I70" s="241"/>
      <c r="J70" s="241"/>
      <c r="K70" s="241"/>
      <c r="L70" s="242"/>
    </row>
    <row r="71" spans="1:12" ht="15" customHeight="1">
      <c r="A71" s="246" t="s">
        <v>385</v>
      </c>
      <c r="B71" s="246"/>
      <c r="C71" s="246"/>
      <c r="D71" s="246"/>
      <c r="E71" s="246"/>
      <c r="F71" s="246"/>
      <c r="G71" s="240"/>
      <c r="H71" s="241"/>
      <c r="I71" s="241"/>
      <c r="J71" s="241"/>
      <c r="K71" s="241"/>
      <c r="L71" s="242"/>
    </row>
    <row r="72" spans="1:12" ht="15" customHeight="1">
      <c r="A72" s="247" t="s">
        <v>386</v>
      </c>
      <c r="B72" s="247"/>
      <c r="C72" s="247"/>
      <c r="D72" s="247"/>
      <c r="E72" s="247"/>
      <c r="F72" s="247"/>
      <c r="G72" s="243"/>
      <c r="H72" s="244"/>
      <c r="I72" s="244"/>
      <c r="J72" s="244"/>
      <c r="K72" s="244"/>
      <c r="L72" s="245"/>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8" t="s">
        <v>492</v>
      </c>
    </row>
    <row r="2" spans="1:14">
      <c r="A2" s="13"/>
    </row>
    <row r="3" spans="1:14" ht="15.75">
      <c r="A3" s="129" t="s">
        <v>493</v>
      </c>
    </row>
    <row r="5" spans="1:14">
      <c r="A5" s="255" t="s">
        <v>494</v>
      </c>
      <c r="B5" s="255"/>
      <c r="C5" s="255"/>
      <c r="D5" s="255"/>
      <c r="E5" s="255"/>
      <c r="F5" s="255"/>
      <c r="G5" s="255"/>
      <c r="H5" s="255"/>
      <c r="I5" s="255"/>
      <c r="J5" s="255"/>
      <c r="K5" s="255"/>
      <c r="L5" s="255"/>
      <c r="M5" s="255"/>
      <c r="N5" s="25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471</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J_ПрН_ТП15_111232.24</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ТП-15 п. Никель. Замена силовых трансформаторов на ТМГ 10/0,4-400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54.75"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75.5" customHeight="1">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8740157480314965" right="0.39370078740157483" top="0.39370078740157483" bottom="0.39370078740157483" header="0.31496062992125984" footer="0.31496062992125984"/>
  <pageSetup paperSize="9" scale="19"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469</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'1. паспорт местоположение '!A12:C12</f>
        <v>J_ПрН_ТП15_111232.24</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ТП-15 п. Никель. Замена силовых трансформаторов на ТМГ 10/0,4-400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114.75" customHeight="1">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33" t="s">
        <v>495</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469</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J_ПрН_ТП15_111232.24</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ТП-15 п. Никель. Замена силовых трансформаторов на ТМГ 10/0,4-400 кВА 1шт.</v>
      </c>
      <c r="B14" s="130" t="s">
        <v>420</v>
      </c>
      <c r="C14" s="130" t="s">
        <v>420</v>
      </c>
      <c r="D14" s="130" t="s">
        <v>420</v>
      </c>
      <c r="E14" s="130" t="s">
        <v>420</v>
      </c>
      <c r="F14" s="130" t="s">
        <v>420</v>
      </c>
      <c r="G14" s="130" t="s">
        <v>420</v>
      </c>
      <c r="H14" s="130" t="s">
        <v>420</v>
      </c>
      <c r="I14" s="130" t="s">
        <v>420</v>
      </c>
      <c r="J14" s="130" t="s">
        <v>420</v>
      </c>
      <c r="K14" s="130" t="s">
        <v>420</v>
      </c>
      <c r="L14" s="130" t="s">
        <v>420</v>
      </c>
      <c r="M14" s="130" t="s">
        <v>420</v>
      </c>
      <c r="N14" s="130" t="s">
        <v>420</v>
      </c>
      <c r="O14" s="130" t="s">
        <v>420</v>
      </c>
      <c r="P14" s="130" t="s">
        <v>420</v>
      </c>
      <c r="Q14" s="130" t="s">
        <v>420</v>
      </c>
      <c r="R14" s="130" t="s">
        <v>420</v>
      </c>
      <c r="S14" s="130" t="s">
        <v>420</v>
      </c>
      <c r="T14" s="130" t="s">
        <v>420</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15.75">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1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472</v>
      </c>
    </row>
    <row r="5" spans="1:3">
      <c r="A5" s="133" t="s">
        <v>495</v>
      </c>
      <c r="B5" s="133"/>
      <c r="C5" s="133"/>
    </row>
    <row r="7" spans="1:3" ht="18.75">
      <c r="A7" s="134" t="s">
        <v>3</v>
      </c>
      <c r="B7" s="134"/>
      <c r="C7" s="134"/>
    </row>
    <row r="9" spans="1:3">
      <c r="A9" s="133" t="s">
        <v>469</v>
      </c>
      <c r="B9" s="133"/>
      <c r="C9" s="133"/>
    </row>
    <row r="10" spans="1:3">
      <c r="A10" s="131" t="s">
        <v>4</v>
      </c>
      <c r="B10" s="131"/>
      <c r="C10" s="131"/>
    </row>
    <row r="12" spans="1:3">
      <c r="A12" s="133" t="str">
        <f>'3.2 паспорт Техсостояние ЛЭП '!A11:T11</f>
        <v>J_ПрН_ТП15_111232.24</v>
      </c>
      <c r="B12" s="133"/>
      <c r="C12" s="133"/>
    </row>
    <row r="13" spans="1:3">
      <c r="A13" s="131" t="s">
        <v>5</v>
      </c>
      <c r="B13" s="131"/>
      <c r="C13" s="131"/>
    </row>
    <row r="15" spans="1:3" ht="35.25" customHeight="1">
      <c r="A15" s="130" t="str">
        <f>'1. паспорт местоположение '!A15:C15</f>
        <v>Реконструкция ТП-15 п. Никель. Замена силовых трансформаторов на ТМГ 10/0,4-400 кВА 1шт.</v>
      </c>
      <c r="B15" s="130" t="s">
        <v>420</v>
      </c>
      <c r="C15" s="130" t="s">
        <v>420</v>
      </c>
    </row>
    <row r="16" spans="1:3" ht="15" customHeight="1">
      <c r="A16" s="131" t="s">
        <v>6</v>
      </c>
      <c r="B16" s="131"/>
      <c r="C16" s="131"/>
    </row>
    <row r="18" spans="1:3" ht="46.9" customHeight="1">
      <c r="A18" s="136" t="s">
        <v>92</v>
      </c>
      <c r="B18" s="136"/>
      <c r="C18" s="136"/>
    </row>
    <row r="20" spans="1:3" ht="15" customHeight="1">
      <c r="A20" s="2" t="s">
        <v>8</v>
      </c>
      <c r="B20" s="41" t="s">
        <v>9</v>
      </c>
      <c r="C20" s="41" t="s">
        <v>10</v>
      </c>
    </row>
    <row r="21" spans="1:3" ht="15" customHeight="1">
      <c r="A21" s="3">
        <v>1</v>
      </c>
      <c r="B21" s="3">
        <v>2</v>
      </c>
      <c r="C21" s="3">
        <v>3</v>
      </c>
    </row>
    <row r="22" spans="1:3" ht="140.25" customHeight="1">
      <c r="A22" s="4">
        <v>1</v>
      </c>
      <c r="B22" s="2" t="s">
        <v>93</v>
      </c>
      <c r="C22" s="41" t="str">
        <f>'1. паспорт местоположение '!C23</f>
        <v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v>
      </c>
    </row>
    <row r="23" spans="1:3" ht="95.25" customHeight="1">
      <c r="A23" s="4">
        <v>2</v>
      </c>
      <c r="B23" s="2" t="s">
        <v>94</v>
      </c>
      <c r="C23" s="41" t="s">
        <v>479</v>
      </c>
    </row>
    <row r="24" spans="1:3" ht="43.5" customHeight="1">
      <c r="A24" s="4">
        <v>3</v>
      </c>
      <c r="B24" s="2" t="s">
        <v>95</v>
      </c>
      <c r="C24" s="41" t="str">
        <f>A15</f>
        <v>Реконструкция ТП-15 п. Никель. Замена силовых трансформаторов на ТМГ 10/0,4-400 кВА 1шт.</v>
      </c>
    </row>
    <row r="25" spans="1:3" ht="36" customHeight="1">
      <c r="A25" s="4">
        <v>4</v>
      </c>
      <c r="B25" s="2" t="s">
        <v>96</v>
      </c>
      <c r="C25" s="41">
        <f>0.563/400</f>
        <v>1.4074999999999999E-3</v>
      </c>
    </row>
    <row r="26" spans="1:3" ht="28.9" customHeight="1">
      <c r="A26" s="4">
        <v>5</v>
      </c>
      <c r="B26" s="2" t="s">
        <v>97</v>
      </c>
      <c r="C26" s="5" t="s">
        <v>421</v>
      </c>
    </row>
    <row r="27" spans="1:3" ht="214.5" customHeight="1">
      <c r="A27" s="4">
        <v>6</v>
      </c>
      <c r="B27" s="2" t="s">
        <v>98</v>
      </c>
      <c r="C27" s="41" t="s">
        <v>480</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472</v>
      </c>
    </row>
    <row r="5" spans="1:26" ht="15.75">
      <c r="A5" s="137" t="s">
        <v>495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469</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J_ПрН_ТП15_111232.24</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
        <v>470</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c r="O15" s="130" t="s">
        <v>420</v>
      </c>
      <c r="P15" s="130" t="s">
        <v>420</v>
      </c>
      <c r="Q15" s="130" t="s">
        <v>420</v>
      </c>
      <c r="R15" s="130" t="s">
        <v>420</v>
      </c>
      <c r="S15" s="130" t="s">
        <v>420</v>
      </c>
      <c r="T15" s="130" t="s">
        <v>420</v>
      </c>
      <c r="U15" s="130" t="s">
        <v>420</v>
      </c>
      <c r="V15" s="130" t="s">
        <v>420</v>
      </c>
      <c r="W15" s="130" t="s">
        <v>420</v>
      </c>
      <c r="X15" s="130" t="s">
        <v>420</v>
      </c>
      <c r="Y15" s="130" t="s">
        <v>420</v>
      </c>
      <c r="Z15" s="130" t="s">
        <v>420</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491</v>
      </c>
      <c r="B21" s="32"/>
      <c r="C21" s="33"/>
      <c r="D21" s="33"/>
      <c r="E21" s="33"/>
      <c r="F21" s="33"/>
      <c r="G21" s="34"/>
      <c r="H21" s="33"/>
      <c r="I21" s="35"/>
      <c r="J21" s="36"/>
      <c r="K21" s="38" t="s">
        <v>387</v>
      </c>
      <c r="L21" s="33" t="s">
        <v>387</v>
      </c>
      <c r="M21" s="37">
        <v>2020</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7109375" style="13" customWidth="1"/>
    <col min="3" max="3" width="58.7109375" style="13" customWidth="1"/>
    <col min="4" max="4" width="18" style="13" customWidth="1"/>
    <col min="5" max="14" width="8.7109375" style="13" customWidth="1"/>
  </cols>
  <sheetData>
    <row r="1" spans="1:14" ht="15.75">
      <c r="C1" s="1" t="s">
        <v>129</v>
      </c>
      <c r="K1" s="1" t="s">
        <v>0</v>
      </c>
    </row>
    <row r="2" spans="1:14" ht="15.75">
      <c r="C2" s="1" t="s">
        <v>129</v>
      </c>
      <c r="K2" s="1" t="s">
        <v>1</v>
      </c>
    </row>
    <row r="3" spans="1:14" ht="15.75">
      <c r="C3" s="1" t="s">
        <v>129</v>
      </c>
      <c r="K3" s="1" t="s">
        <v>472</v>
      </c>
    </row>
    <row r="5" spans="1:14" ht="15.75">
      <c r="A5" s="133" t="s">
        <v>495</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469</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J_ПрН_ТП15_111232.24</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
        <v>470</v>
      </c>
      <c r="B15" s="130" t="s">
        <v>420</v>
      </c>
      <c r="C15" s="130" t="s">
        <v>420</v>
      </c>
      <c r="D15" s="130" t="s">
        <v>420</v>
      </c>
      <c r="E15" s="130" t="s">
        <v>420</v>
      </c>
      <c r="F15" s="130" t="s">
        <v>420</v>
      </c>
      <c r="G15" s="130" t="s">
        <v>420</v>
      </c>
      <c r="H15" s="130" t="s">
        <v>420</v>
      </c>
      <c r="I15" s="130" t="s">
        <v>420</v>
      </c>
      <c r="J15" s="130" t="s">
        <v>420</v>
      </c>
      <c r="K15" s="130" t="s">
        <v>420</v>
      </c>
      <c r="L15" s="130" t="s">
        <v>420</v>
      </c>
      <c r="M15" s="130" t="s">
        <v>420</v>
      </c>
      <c r="N15" s="130" t="s">
        <v>420</v>
      </c>
    </row>
    <row r="16" spans="1:14" ht="15.75">
      <c r="A16" s="131" t="s">
        <v>6</v>
      </c>
      <c r="B16" s="131"/>
      <c r="C16" s="131"/>
      <c r="D16" s="131"/>
      <c r="E16" s="131"/>
      <c r="F16" s="131"/>
      <c r="G16" s="131"/>
      <c r="H16" s="131"/>
      <c r="I16" s="131"/>
      <c r="J16" s="131"/>
      <c r="K16" s="131"/>
      <c r="L16" s="131"/>
      <c r="M16" s="131"/>
      <c r="N16" s="131"/>
    </row>
    <row r="18" spans="1:14" ht="81.599999999999994" customHeight="1">
      <c r="A18" s="136" t="s">
        <v>130</v>
      </c>
      <c r="B18" s="136"/>
      <c r="C18" s="136"/>
      <c r="D18" s="136"/>
      <c r="E18" s="136"/>
      <c r="F18" s="136"/>
      <c r="G18" s="136"/>
      <c r="H18" s="136"/>
      <c r="I18" s="136"/>
      <c r="J18" s="136"/>
      <c r="K18" s="136"/>
      <c r="L18" s="136"/>
      <c r="M18" s="136"/>
      <c r="N18" s="136"/>
    </row>
    <row r="19" spans="1:14" ht="135.6" customHeight="1">
      <c r="A19" s="138" t="s">
        <v>8</v>
      </c>
      <c r="B19" s="138" t="s">
        <v>131</v>
      </c>
      <c r="C19" s="138" t="s">
        <v>132</v>
      </c>
      <c r="D19" s="138" t="s">
        <v>133</v>
      </c>
      <c r="E19" s="138" t="s">
        <v>134</v>
      </c>
      <c r="F19" s="138"/>
      <c r="G19" s="138"/>
      <c r="H19" s="138"/>
      <c r="I19" s="138"/>
      <c r="J19" s="138" t="s">
        <v>135</v>
      </c>
      <c r="K19" s="138"/>
      <c r="L19" s="138"/>
      <c r="M19" s="138"/>
      <c r="N19" s="138"/>
    </row>
    <row r="20" spans="1:14" ht="24" customHeight="1">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25.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472</v>
      </c>
    </row>
    <row r="4" spans="1:44" s="90" customFormat="1" ht="18.75">
      <c r="A4" s="92"/>
      <c r="I4" s="91"/>
      <c r="J4" s="91"/>
      <c r="K4" s="50"/>
    </row>
    <row r="5" spans="1:44" s="90" customFormat="1" ht="18.75" customHeight="1">
      <c r="A5" s="142" t="s">
        <v>495</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row>
    <row r="6" spans="1:44" s="90" customFormat="1" ht="18.75">
      <c r="A6" s="92"/>
      <c r="I6" s="91"/>
      <c r="J6" s="91"/>
      <c r="K6" s="50"/>
    </row>
    <row r="7" spans="1:44" s="90" customFormat="1" ht="18.75">
      <c r="A7" s="143" t="s">
        <v>424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4" t="s">
        <v>469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row>
    <row r="10" spans="1:44" s="90" customFormat="1" ht="18.75" customHeight="1">
      <c r="A10" s="140" t="s">
        <v>425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5" t="str">
        <f>'4. паспортбюджет '!A12:N12</f>
        <v>J_ПрН_ТП15_111232.24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row>
    <row r="13" spans="1:44" s="90" customFormat="1" ht="18.75" customHeight="1">
      <c r="A13" s="140" t="s">
        <v>426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9" t="str">
        <f>'1. паспорт местоположение '!A15:C15</f>
        <v>Реконструкция ТП-15 п. Никель. Замена силовых трансформаторов на ТМГ 10/0,4-400 кВА 1шт.</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row>
    <row r="16" spans="1:44" s="95" customFormat="1" ht="15" customHeight="1">
      <c r="A16" s="140" t="s">
        <v>427</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41" t="s">
        <v>141</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9" t="s">
        <v>142</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t="s">
        <v>143</v>
      </c>
      <c r="AL24" s="159"/>
      <c r="AM24" s="100"/>
      <c r="AN24" s="100"/>
      <c r="AO24" s="101"/>
      <c r="AP24" s="101"/>
      <c r="AQ24" s="101"/>
      <c r="AR24" s="101"/>
      <c r="AS24" s="102"/>
    </row>
    <row r="25" spans="1:45" ht="15.75" customHeight="1">
      <c r="A25" s="154" t="s">
        <v>144</v>
      </c>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6">
        <f>563000/1.18</f>
        <v>477118.64406779665</v>
      </c>
      <c r="AL25" s="156"/>
      <c r="AM25" s="103"/>
      <c r="AN25" s="157" t="s">
        <v>444</v>
      </c>
      <c r="AO25" s="157"/>
      <c r="AP25" s="157"/>
      <c r="AQ25" s="158"/>
      <c r="AR25" s="158"/>
      <c r="AS25" s="102"/>
    </row>
    <row r="26" spans="1:45" ht="17.25" customHeight="1">
      <c r="A26" s="146" t="s">
        <v>145</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8"/>
      <c r="AL26" s="148"/>
      <c r="AM26" s="103"/>
      <c r="AN26" s="149" t="s">
        <v>445</v>
      </c>
      <c r="AO26" s="150"/>
      <c r="AP26" s="151"/>
      <c r="AQ26" s="152"/>
      <c r="AR26" s="153"/>
      <c r="AS26" s="102"/>
    </row>
    <row r="27" spans="1:45" ht="17.25" customHeight="1">
      <c r="A27" s="146" t="s">
        <v>146</v>
      </c>
      <c r="B27" s="147"/>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8"/>
      <c r="AL27" s="148"/>
      <c r="AM27" s="103"/>
      <c r="AN27" s="149" t="s">
        <v>446</v>
      </c>
      <c r="AO27" s="150"/>
      <c r="AP27" s="151"/>
      <c r="AQ27" s="152"/>
      <c r="AR27" s="153"/>
      <c r="AS27" s="102"/>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64"/>
      <c r="AL28" s="164"/>
      <c r="AM28" s="103"/>
      <c r="AN28" s="165" t="s">
        <v>447</v>
      </c>
      <c r="AO28" s="166"/>
      <c r="AP28" s="167"/>
      <c r="AQ28" s="152"/>
      <c r="AR28" s="153"/>
      <c r="AS28" s="102"/>
    </row>
    <row r="29" spans="1:45" ht="17.25" customHeight="1">
      <c r="A29" s="168" t="s">
        <v>148</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70"/>
      <c r="AK29" s="171"/>
      <c r="AL29" s="171"/>
      <c r="AM29" s="103"/>
      <c r="AN29" s="172"/>
      <c r="AO29" s="173"/>
      <c r="AP29" s="173"/>
      <c r="AQ29" s="152"/>
      <c r="AR29" s="160"/>
      <c r="AS29" s="102"/>
    </row>
    <row r="30" spans="1:45" ht="17.25" customHeight="1">
      <c r="A30" s="146" t="s">
        <v>149</v>
      </c>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8"/>
      <c r="AL30" s="148"/>
      <c r="AM30" s="103"/>
      <c r="AS30" s="102"/>
    </row>
    <row r="31" spans="1:45" ht="17.25" customHeight="1">
      <c r="A31" s="146" t="s">
        <v>150</v>
      </c>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8"/>
      <c r="AL31" s="148"/>
      <c r="AM31" s="103"/>
      <c r="AN31" s="103"/>
      <c r="AO31" s="104"/>
      <c r="AP31" s="104"/>
      <c r="AQ31" s="104"/>
      <c r="AR31" s="104"/>
      <c r="AS31" s="102"/>
    </row>
    <row r="32" spans="1:45" ht="17.25" customHeight="1">
      <c r="A32" s="146" t="s">
        <v>151</v>
      </c>
      <c r="B32" s="147"/>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8"/>
      <c r="AL32" s="148"/>
      <c r="AM32" s="103"/>
      <c r="AN32" s="103"/>
      <c r="AO32" s="103"/>
      <c r="AP32" s="103"/>
      <c r="AQ32" s="103"/>
      <c r="AR32" s="103"/>
      <c r="AS32" s="102"/>
    </row>
    <row r="33" spans="1:45" ht="17.25" customHeight="1">
      <c r="A33" s="146" t="s">
        <v>152</v>
      </c>
      <c r="B33" s="147"/>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74"/>
      <c r="AL33" s="174"/>
      <c r="AM33" s="103"/>
      <c r="AN33" s="103"/>
      <c r="AO33" s="103"/>
      <c r="AP33" s="103"/>
      <c r="AQ33" s="103"/>
      <c r="AR33" s="103"/>
      <c r="AS33" s="102"/>
    </row>
    <row r="34" spans="1:45" ht="17.25" customHeight="1">
      <c r="A34" s="146" t="s">
        <v>153</v>
      </c>
      <c r="B34" s="147"/>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8"/>
      <c r="AL34" s="148"/>
      <c r="AM34" s="103"/>
      <c r="AN34" s="103"/>
      <c r="AO34" s="103"/>
      <c r="AP34" s="103"/>
      <c r="AQ34" s="103"/>
      <c r="AR34" s="103"/>
      <c r="AS34" s="102"/>
    </row>
    <row r="35" spans="1:45" ht="17.25" customHeight="1">
      <c r="A35" s="146"/>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8"/>
      <c r="AL35" s="148"/>
      <c r="AM35" s="103"/>
      <c r="AN35" s="103"/>
      <c r="AO35" s="103"/>
      <c r="AP35" s="103"/>
      <c r="AQ35" s="103"/>
      <c r="AR35" s="103"/>
      <c r="AS35" s="102"/>
    </row>
    <row r="36" spans="1:45" ht="17.25" customHeight="1" thickBot="1">
      <c r="A36" s="175" t="s">
        <v>402</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64"/>
      <c r="AL36" s="164"/>
      <c r="AM36" s="103"/>
      <c r="AN36" s="103"/>
      <c r="AO36" s="103"/>
      <c r="AP36" s="103"/>
      <c r="AQ36" s="103"/>
      <c r="AR36" s="103"/>
      <c r="AS36" s="102"/>
    </row>
    <row r="37" spans="1:45" ht="17.25" customHeight="1">
      <c r="A37" s="154"/>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71"/>
      <c r="AL37" s="171"/>
      <c r="AM37" s="103"/>
      <c r="AN37" s="103"/>
      <c r="AO37" s="103"/>
      <c r="AP37" s="103"/>
      <c r="AQ37" s="103"/>
      <c r="AR37" s="103"/>
      <c r="AS37" s="102"/>
    </row>
    <row r="38" spans="1:45" ht="17.25" customHeight="1">
      <c r="A38" s="146" t="s">
        <v>154</v>
      </c>
      <c r="B38" s="147"/>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8"/>
      <c r="AL38" s="148"/>
      <c r="AM38" s="103"/>
      <c r="AN38" s="103"/>
      <c r="AO38" s="103"/>
      <c r="AP38" s="103"/>
      <c r="AQ38" s="103"/>
      <c r="AR38" s="103"/>
      <c r="AS38" s="102"/>
    </row>
    <row r="39" spans="1:45" ht="17.25" customHeight="1" thickBot="1">
      <c r="A39" s="175" t="s">
        <v>155</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64"/>
      <c r="AL39" s="164"/>
      <c r="AM39" s="103"/>
      <c r="AN39" s="103"/>
      <c r="AO39" s="103"/>
      <c r="AP39" s="103"/>
      <c r="AQ39" s="103"/>
      <c r="AR39" s="103"/>
      <c r="AS39" s="102"/>
    </row>
    <row r="40" spans="1:45" ht="17.25" customHeight="1">
      <c r="A40" s="154" t="s">
        <v>448</v>
      </c>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71"/>
      <c r="AL40" s="171"/>
      <c r="AM40" s="103"/>
      <c r="AN40" s="103"/>
      <c r="AO40" s="103"/>
      <c r="AP40" s="103"/>
      <c r="AQ40" s="103"/>
      <c r="AR40" s="103"/>
      <c r="AS40" s="102"/>
    </row>
    <row r="41" spans="1:45" ht="17.25" customHeight="1">
      <c r="A41" s="146" t="s">
        <v>449</v>
      </c>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8"/>
      <c r="AL41" s="148"/>
      <c r="AM41" s="103"/>
      <c r="AN41" s="103"/>
      <c r="AO41" s="103"/>
      <c r="AP41" s="103"/>
      <c r="AQ41" s="103"/>
      <c r="AR41" s="103"/>
      <c r="AS41" s="102"/>
    </row>
    <row r="42" spans="1:45" ht="17.25" customHeight="1">
      <c r="A42" s="146" t="s">
        <v>450</v>
      </c>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8"/>
      <c r="AL42" s="148"/>
      <c r="AM42" s="103"/>
      <c r="AN42" s="103"/>
      <c r="AO42" s="103"/>
      <c r="AP42" s="103"/>
      <c r="AQ42" s="103"/>
      <c r="AR42" s="103"/>
      <c r="AS42" s="102"/>
    </row>
    <row r="43" spans="1:45" ht="17.25" customHeight="1">
      <c r="A43" s="146" t="s">
        <v>451</v>
      </c>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147"/>
      <c r="AJ43" s="147"/>
      <c r="AK43" s="148"/>
      <c r="AL43" s="148"/>
      <c r="AM43" s="103"/>
      <c r="AN43" s="103"/>
      <c r="AO43" s="103"/>
      <c r="AP43" s="103"/>
      <c r="AQ43" s="103"/>
      <c r="AR43" s="103"/>
      <c r="AS43" s="102"/>
    </row>
    <row r="44" spans="1:45" ht="17.25" customHeight="1">
      <c r="A44" s="146" t="s">
        <v>452</v>
      </c>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8"/>
      <c r="AL44" s="148"/>
      <c r="AM44" s="103"/>
      <c r="AN44" s="103"/>
      <c r="AO44" s="103"/>
      <c r="AP44" s="103"/>
      <c r="AQ44" s="103"/>
      <c r="AR44" s="103"/>
      <c r="AS44" s="102"/>
    </row>
    <row r="45" spans="1:45" ht="17.25" customHeight="1">
      <c r="A45" s="146" t="s">
        <v>453</v>
      </c>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8"/>
      <c r="AL45" s="148"/>
      <c r="AM45" s="103"/>
      <c r="AN45" s="103"/>
      <c r="AO45" s="103"/>
      <c r="AP45" s="103"/>
      <c r="AQ45" s="103"/>
      <c r="AR45" s="103"/>
      <c r="AS45" s="102"/>
    </row>
    <row r="46" spans="1:45" ht="17.25" customHeight="1" thickBot="1">
      <c r="A46" s="177" t="s">
        <v>156</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9"/>
      <c r="AL46" s="179"/>
      <c r="AM46" s="103"/>
      <c r="AN46" s="103"/>
      <c r="AO46" s="103"/>
      <c r="AP46" s="103"/>
      <c r="AQ46" s="103"/>
      <c r="AR46" s="103"/>
      <c r="AS46" s="102"/>
    </row>
    <row r="47" spans="1:45" ht="24" customHeight="1">
      <c r="A47" s="180" t="s">
        <v>157</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71" t="s">
        <v>454</v>
      </c>
      <c r="AL47" s="171"/>
      <c r="AM47" s="183" t="s">
        <v>455</v>
      </c>
      <c r="AN47" s="183"/>
      <c r="AO47" s="48" t="s">
        <v>456</v>
      </c>
      <c r="AP47" s="48" t="s">
        <v>457</v>
      </c>
      <c r="AQ47" s="102"/>
    </row>
    <row r="48" spans="1:45" ht="12" customHeight="1">
      <c r="A48" s="146" t="s">
        <v>389</v>
      </c>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48"/>
      <c r="AL48" s="148"/>
      <c r="AM48" s="148"/>
      <c r="AN48" s="148"/>
      <c r="AO48" s="105"/>
      <c r="AP48" s="105"/>
      <c r="AQ48" s="102"/>
    </row>
    <row r="49" spans="1:43" ht="12" customHeight="1">
      <c r="A49" s="146" t="s">
        <v>390</v>
      </c>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8"/>
      <c r="AL49" s="148"/>
      <c r="AM49" s="148"/>
      <c r="AN49" s="148"/>
      <c r="AO49" s="105"/>
      <c r="AP49" s="105"/>
      <c r="AQ49" s="102"/>
    </row>
    <row r="50" spans="1:43" ht="12" customHeight="1" thickBot="1">
      <c r="A50" s="175" t="s">
        <v>458</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64"/>
      <c r="AL50" s="164"/>
      <c r="AM50" s="164"/>
      <c r="AN50" s="164"/>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7" t="s">
        <v>158</v>
      </c>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3" t="s">
        <v>454</v>
      </c>
      <c r="AL52" s="183"/>
      <c r="AM52" s="183" t="s">
        <v>455</v>
      </c>
      <c r="AN52" s="183"/>
      <c r="AO52" s="48" t="s">
        <v>456</v>
      </c>
      <c r="AP52" s="48" t="s">
        <v>457</v>
      </c>
      <c r="AQ52" s="102"/>
    </row>
    <row r="53" spans="1:43" ht="11.25" customHeight="1">
      <c r="A53" s="189" t="s">
        <v>391</v>
      </c>
      <c r="B53" s="190"/>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74"/>
      <c r="AL53" s="174"/>
      <c r="AM53" s="174"/>
      <c r="AN53" s="174"/>
      <c r="AO53" s="111"/>
      <c r="AP53" s="111"/>
      <c r="AQ53" s="102"/>
    </row>
    <row r="54" spans="1:43" ht="12" customHeight="1">
      <c r="A54" s="146" t="s">
        <v>392</v>
      </c>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8"/>
      <c r="AL54" s="148"/>
      <c r="AM54" s="148"/>
      <c r="AN54" s="148"/>
      <c r="AO54" s="105"/>
      <c r="AP54" s="105"/>
      <c r="AQ54" s="102"/>
    </row>
    <row r="55" spans="1:43" ht="12" customHeight="1">
      <c r="A55" s="146" t="s">
        <v>393</v>
      </c>
      <c r="B55" s="147"/>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8"/>
      <c r="AL55" s="148"/>
      <c r="AM55" s="148"/>
      <c r="AN55" s="148"/>
      <c r="AO55" s="105"/>
      <c r="AP55" s="105"/>
      <c r="AQ55" s="102"/>
    </row>
    <row r="56" spans="1:43" ht="12" customHeight="1" thickBot="1">
      <c r="A56" s="175" t="s">
        <v>394</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64"/>
      <c r="AL56" s="164"/>
      <c r="AM56" s="164"/>
      <c r="AN56" s="164"/>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7" t="s">
        <v>159</v>
      </c>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3" t="s">
        <v>454</v>
      </c>
      <c r="AL58" s="183"/>
      <c r="AM58" s="183" t="s">
        <v>455</v>
      </c>
      <c r="AN58" s="183"/>
      <c r="AO58" s="48" t="s">
        <v>456</v>
      </c>
      <c r="AP58" s="48" t="s">
        <v>457</v>
      </c>
      <c r="AQ58" s="102"/>
    </row>
    <row r="59" spans="1:43" ht="12.75" customHeight="1">
      <c r="A59" s="184" t="s">
        <v>395</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6"/>
      <c r="AL59" s="186"/>
      <c r="AM59" s="186"/>
      <c r="AN59" s="186"/>
      <c r="AO59" s="30"/>
      <c r="AP59" s="30"/>
      <c r="AQ59" s="114"/>
    </row>
    <row r="60" spans="1:43" ht="12" customHeight="1">
      <c r="A60" s="146" t="s">
        <v>396</v>
      </c>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8"/>
      <c r="AL60" s="148"/>
      <c r="AM60" s="148"/>
      <c r="AN60" s="148"/>
      <c r="AO60" s="105"/>
      <c r="AP60" s="105"/>
      <c r="AQ60" s="102"/>
    </row>
    <row r="61" spans="1:43" ht="12" customHeight="1">
      <c r="A61" s="146" t="s">
        <v>397</v>
      </c>
      <c r="B61" s="147"/>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147"/>
      <c r="AJ61" s="147"/>
      <c r="AK61" s="148"/>
      <c r="AL61" s="148"/>
      <c r="AM61" s="148"/>
      <c r="AN61" s="148"/>
      <c r="AO61" s="105"/>
      <c r="AP61" s="105"/>
      <c r="AQ61" s="102"/>
    </row>
    <row r="62" spans="1:43" ht="12" customHeight="1">
      <c r="A62" s="146" t="s">
        <v>151</v>
      </c>
      <c r="B62" s="147"/>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8"/>
      <c r="AL62" s="148"/>
      <c r="AM62" s="148"/>
      <c r="AN62" s="148"/>
      <c r="AO62" s="105"/>
      <c r="AP62" s="105"/>
      <c r="AQ62" s="102"/>
    </row>
    <row r="63" spans="1:43" ht="9.75" customHeight="1">
      <c r="A63" s="146"/>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8"/>
      <c r="AL63" s="148"/>
      <c r="AM63" s="148"/>
      <c r="AN63" s="148"/>
      <c r="AO63" s="105"/>
      <c r="AP63" s="105"/>
      <c r="AQ63" s="102"/>
    </row>
    <row r="64" spans="1:43" ht="9.75" customHeight="1">
      <c r="A64" s="146"/>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8"/>
      <c r="AL64" s="148"/>
      <c r="AM64" s="148"/>
      <c r="AN64" s="148"/>
      <c r="AO64" s="105"/>
      <c r="AP64" s="105"/>
      <c r="AQ64" s="102"/>
    </row>
    <row r="65" spans="1:43" ht="12" customHeight="1">
      <c r="A65" s="146" t="s">
        <v>398</v>
      </c>
      <c r="B65" s="147"/>
      <c r="C65" s="147"/>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8"/>
      <c r="AL65" s="148"/>
      <c r="AM65" s="148"/>
      <c r="AN65" s="148"/>
      <c r="AO65" s="105"/>
      <c r="AP65" s="105"/>
      <c r="AQ65" s="102"/>
    </row>
    <row r="66" spans="1:43" ht="27.75" customHeight="1">
      <c r="A66" s="191" t="s">
        <v>459</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15"/>
      <c r="AP66" s="115"/>
      <c r="AQ66" s="114"/>
    </row>
    <row r="67" spans="1:43" ht="11.25" customHeight="1">
      <c r="A67" s="146" t="s">
        <v>399</v>
      </c>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c r="AK67" s="148"/>
      <c r="AL67" s="148"/>
      <c r="AM67" s="148"/>
      <c r="AN67" s="148"/>
      <c r="AO67" s="105"/>
      <c r="AP67" s="105"/>
      <c r="AQ67" s="102"/>
    </row>
    <row r="68" spans="1:43" ht="25.5" customHeight="1">
      <c r="A68" s="191" t="s">
        <v>460</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15"/>
      <c r="AP68" s="115"/>
      <c r="AQ68" s="114"/>
    </row>
    <row r="69" spans="1:43" ht="12" customHeight="1">
      <c r="A69" s="146" t="s">
        <v>400</v>
      </c>
      <c r="B69" s="147"/>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8"/>
      <c r="AL69" s="148"/>
      <c r="AM69" s="148"/>
      <c r="AN69" s="148"/>
      <c r="AO69" s="105"/>
      <c r="AP69" s="105"/>
      <c r="AQ69" s="102"/>
    </row>
    <row r="70" spans="1:43" ht="12.75" customHeight="1">
      <c r="A70" s="199" t="s">
        <v>401</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4"/>
      <c r="AL70" s="194"/>
      <c r="AM70" s="194"/>
      <c r="AN70" s="194"/>
      <c r="AO70" s="115"/>
      <c r="AP70" s="115"/>
      <c r="AQ70" s="114"/>
    </row>
    <row r="71" spans="1:43" ht="12" customHeight="1">
      <c r="A71" s="146" t="s">
        <v>402</v>
      </c>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8"/>
      <c r="AL71" s="148"/>
      <c r="AM71" s="148"/>
      <c r="AN71" s="148"/>
      <c r="AO71" s="105"/>
      <c r="AP71" s="105"/>
      <c r="AQ71" s="102"/>
    </row>
    <row r="72" spans="1:43" ht="12.75" customHeight="1" thickBot="1">
      <c r="A72" s="195" t="s">
        <v>403</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7" t="s">
        <v>160</v>
      </c>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3" t="s">
        <v>454</v>
      </c>
      <c r="AL74" s="183"/>
      <c r="AM74" s="183" t="s">
        <v>455</v>
      </c>
      <c r="AN74" s="183"/>
      <c r="AO74" s="48" t="s">
        <v>456</v>
      </c>
      <c r="AP74" s="48" t="s">
        <v>457</v>
      </c>
      <c r="AQ74" s="102"/>
    </row>
    <row r="75" spans="1:43" ht="25.5" customHeight="1">
      <c r="A75" s="191" t="s">
        <v>460</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202"/>
      <c r="AN75" s="202"/>
      <c r="AO75" s="117"/>
      <c r="AP75" s="117"/>
      <c r="AQ75" s="114"/>
    </row>
    <row r="76" spans="1:43" ht="12" customHeight="1">
      <c r="A76" s="146" t="s">
        <v>399</v>
      </c>
      <c r="B76" s="147"/>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c r="AK76" s="148"/>
      <c r="AL76" s="148"/>
      <c r="AM76" s="201"/>
      <c r="AN76" s="201"/>
      <c r="AO76" s="118"/>
      <c r="AP76" s="118"/>
      <c r="AQ76" s="102"/>
    </row>
    <row r="77" spans="1:43" ht="12" customHeight="1">
      <c r="A77" s="146" t="s">
        <v>400</v>
      </c>
      <c r="B77" s="147"/>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8"/>
      <c r="AL77" s="148"/>
      <c r="AM77" s="201"/>
      <c r="AN77" s="201"/>
      <c r="AO77" s="118"/>
      <c r="AP77" s="118"/>
      <c r="AQ77" s="102"/>
    </row>
    <row r="78" spans="1:43" ht="12" customHeight="1">
      <c r="A78" s="146" t="s">
        <v>402</v>
      </c>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c r="AK78" s="148"/>
      <c r="AL78" s="148"/>
      <c r="AM78" s="201"/>
      <c r="AN78" s="201"/>
      <c r="AO78" s="118"/>
      <c r="AP78" s="118"/>
      <c r="AQ78" s="102"/>
    </row>
    <row r="79" spans="1:43" ht="12" customHeight="1">
      <c r="A79" s="146" t="s">
        <v>404</v>
      </c>
      <c r="B79" s="147"/>
      <c r="C79" s="147"/>
      <c r="D79" s="147"/>
      <c r="E79" s="147"/>
      <c r="F79" s="147"/>
      <c r="G79" s="147"/>
      <c r="H79" s="147"/>
      <c r="I79" s="147"/>
      <c r="J79" s="147"/>
      <c r="K79" s="147"/>
      <c r="L79" s="147"/>
      <c r="M79" s="147"/>
      <c r="N79" s="147"/>
      <c r="O79" s="147"/>
      <c r="P79" s="147"/>
      <c r="Q79" s="147"/>
      <c r="R79" s="147"/>
      <c r="S79" s="147"/>
      <c r="T79" s="147"/>
      <c r="U79" s="147"/>
      <c r="V79" s="147"/>
      <c r="W79" s="147"/>
      <c r="X79" s="147"/>
      <c r="Y79" s="147"/>
      <c r="Z79" s="147"/>
      <c r="AA79" s="147"/>
      <c r="AB79" s="147"/>
      <c r="AC79" s="147"/>
      <c r="AD79" s="147"/>
      <c r="AE79" s="147"/>
      <c r="AF79" s="147"/>
      <c r="AG79" s="147"/>
      <c r="AH79" s="147"/>
      <c r="AI79" s="147"/>
      <c r="AJ79" s="147"/>
      <c r="AK79" s="148"/>
      <c r="AL79" s="148"/>
      <c r="AM79" s="201"/>
      <c r="AN79" s="201"/>
      <c r="AO79" s="118"/>
      <c r="AP79" s="118"/>
      <c r="AQ79" s="102"/>
    </row>
    <row r="80" spans="1:43" ht="12" customHeight="1">
      <c r="A80" s="146" t="s">
        <v>405</v>
      </c>
      <c r="B80" s="147"/>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8"/>
      <c r="AL80" s="148"/>
      <c r="AM80" s="201"/>
      <c r="AN80" s="201"/>
      <c r="AO80" s="118"/>
      <c r="AP80" s="118"/>
      <c r="AQ80" s="102"/>
    </row>
    <row r="81" spans="1:45" ht="12.75" customHeight="1">
      <c r="A81" s="146" t="s">
        <v>406</v>
      </c>
      <c r="B81" s="147"/>
      <c r="C81" s="147"/>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c r="AE81" s="147"/>
      <c r="AF81" s="147"/>
      <c r="AG81" s="147"/>
      <c r="AH81" s="147"/>
      <c r="AI81" s="147"/>
      <c r="AJ81" s="147"/>
      <c r="AK81" s="148"/>
      <c r="AL81" s="148"/>
      <c r="AM81" s="201"/>
      <c r="AN81" s="201"/>
      <c r="AO81" s="118"/>
      <c r="AP81" s="118"/>
      <c r="AQ81" s="102"/>
    </row>
    <row r="82" spans="1:45" ht="12.75" customHeight="1">
      <c r="A82" s="146" t="s">
        <v>407</v>
      </c>
      <c r="B82" s="147"/>
      <c r="C82" s="147"/>
      <c r="D82" s="147"/>
      <c r="E82" s="147"/>
      <c r="F82" s="147"/>
      <c r="G82" s="147"/>
      <c r="H82" s="147"/>
      <c r="I82" s="147"/>
      <c r="J82" s="147"/>
      <c r="K82" s="147"/>
      <c r="L82" s="147"/>
      <c r="M82" s="147"/>
      <c r="N82" s="147"/>
      <c r="O82" s="147"/>
      <c r="P82" s="147"/>
      <c r="Q82" s="147"/>
      <c r="R82" s="147"/>
      <c r="S82" s="147"/>
      <c r="T82" s="147"/>
      <c r="U82" s="147"/>
      <c r="V82" s="147"/>
      <c r="W82" s="147"/>
      <c r="X82" s="147"/>
      <c r="Y82" s="147"/>
      <c r="Z82" s="147"/>
      <c r="AA82" s="147"/>
      <c r="AB82" s="147"/>
      <c r="AC82" s="147"/>
      <c r="AD82" s="147"/>
      <c r="AE82" s="147"/>
      <c r="AF82" s="147"/>
      <c r="AG82" s="147"/>
      <c r="AH82" s="147"/>
      <c r="AI82" s="147"/>
      <c r="AJ82" s="147"/>
      <c r="AK82" s="148"/>
      <c r="AL82" s="148"/>
      <c r="AM82" s="201"/>
      <c r="AN82" s="201"/>
      <c r="AO82" s="118"/>
      <c r="AP82" s="118"/>
      <c r="AQ82" s="102"/>
    </row>
    <row r="83" spans="1:45" ht="12" customHeight="1">
      <c r="A83" s="199" t="s">
        <v>408</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4"/>
      <c r="AL83" s="194"/>
      <c r="AM83" s="202"/>
      <c r="AN83" s="202"/>
      <c r="AO83" s="117"/>
      <c r="AP83" s="117"/>
      <c r="AQ83" s="114"/>
    </row>
    <row r="84" spans="1:45" ht="12" customHeight="1">
      <c r="A84" s="199" t="s">
        <v>461</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4"/>
      <c r="AL84" s="194"/>
      <c r="AM84" s="202"/>
      <c r="AN84" s="202"/>
      <c r="AO84" s="117"/>
      <c r="AP84" s="117"/>
      <c r="AQ84" s="114"/>
    </row>
    <row r="85" spans="1:45" ht="12" customHeight="1">
      <c r="A85" s="146" t="s">
        <v>409</v>
      </c>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8"/>
      <c r="AL85" s="148"/>
      <c r="AM85" s="201"/>
      <c r="AN85" s="201"/>
      <c r="AO85" s="118"/>
      <c r="AP85" s="118"/>
      <c r="AQ85" s="100"/>
    </row>
    <row r="86" spans="1:45" ht="27.75" customHeight="1">
      <c r="A86" s="191" t="s">
        <v>462</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202"/>
      <c r="AN86" s="202"/>
      <c r="AO86" s="117"/>
      <c r="AP86" s="117"/>
      <c r="AQ86" s="114"/>
    </row>
    <row r="87" spans="1:45">
      <c r="A87" s="191" t="s">
        <v>463</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202"/>
      <c r="AN87" s="202"/>
      <c r="AO87" s="117"/>
      <c r="AP87" s="117"/>
      <c r="AQ87" s="114"/>
    </row>
    <row r="88" spans="1:45" ht="14.25" customHeight="1">
      <c r="A88" s="207" t="s">
        <v>161</v>
      </c>
      <c r="B88" s="208"/>
      <c r="C88" s="208"/>
      <c r="D88" s="20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0"/>
      <c r="AL88" s="211"/>
      <c r="AM88" s="212"/>
      <c r="AN88" s="213"/>
      <c r="AO88" s="117"/>
      <c r="AP88" s="117"/>
      <c r="AQ88" s="114"/>
    </row>
    <row r="89" spans="1:45">
      <c r="A89" s="207" t="s">
        <v>162</v>
      </c>
      <c r="B89" s="208"/>
      <c r="C89" s="208"/>
      <c r="D89" s="20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0"/>
      <c r="AL89" s="211"/>
      <c r="AM89" s="212"/>
      <c r="AN89" s="213"/>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3"/>
      <c r="AL90" s="204"/>
      <c r="AM90" s="205"/>
      <c r="AN90" s="206"/>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3"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3" t="s">
        <v>495</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469</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J_ПрН_ТП15_111232.24</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ТП-15 п. Никель. Замена силовых трансформаторов на ТМГ 10/0,4-400 кВА 1шт.</v>
      </c>
      <c r="B15" s="130" t="s">
        <v>420</v>
      </c>
      <c r="C15" s="130" t="s">
        <v>420</v>
      </c>
      <c r="D15" s="130" t="s">
        <v>420</v>
      </c>
      <c r="E15" s="130" t="s">
        <v>420</v>
      </c>
      <c r="F15" s="130" t="s">
        <v>420</v>
      </c>
      <c r="G15" s="130" t="s">
        <v>420</v>
      </c>
      <c r="H15" s="130" t="s">
        <v>420</v>
      </c>
      <c r="I15" s="130" t="s">
        <v>420</v>
      </c>
      <c r="J15" s="130" t="s">
        <v>420</v>
      </c>
      <c r="K15" s="130" t="s">
        <v>420</v>
      </c>
      <c r="L15" s="130" t="s">
        <v>420</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419</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8">
        <v>9</v>
      </c>
      <c r="J23" s="218"/>
      <c r="K23" s="218">
        <v>10</v>
      </c>
      <c r="L23" s="218"/>
    </row>
    <row r="24" spans="1:12" s="21" customFormat="1" ht="15.95" customHeight="1">
      <c r="A24" s="19">
        <v>1</v>
      </c>
      <c r="B24" s="20" t="s">
        <v>417</v>
      </c>
      <c r="C24" s="20"/>
      <c r="D24" s="20"/>
      <c r="E24" s="20"/>
      <c r="F24" s="20"/>
      <c r="G24" s="20"/>
      <c r="H24" s="20"/>
      <c r="I24" s="214"/>
      <c r="J24" s="214"/>
      <c r="K24" s="214"/>
      <c r="L24" s="214"/>
    </row>
    <row r="25" spans="1:12" ht="48" customHeight="1">
      <c r="A25" s="45"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415</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416</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5"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2" t="s">
        <v>473</v>
      </c>
      <c r="D36" s="42" t="s">
        <v>473</v>
      </c>
      <c r="E36" s="42"/>
      <c r="F36" s="42"/>
      <c r="G36" s="9">
        <v>100</v>
      </c>
      <c r="H36" s="9"/>
      <c r="I36" s="138"/>
      <c r="J36" s="138"/>
      <c r="K36" s="138"/>
      <c r="L36" s="138"/>
    </row>
    <row r="37" spans="1:12" ht="48" customHeight="1">
      <c r="A37" s="2" t="s">
        <v>198</v>
      </c>
      <c r="B37" s="2" t="s">
        <v>199</v>
      </c>
      <c r="C37" s="2" t="s">
        <v>474</v>
      </c>
      <c r="D37" s="2" t="s">
        <v>474</v>
      </c>
      <c r="E37" s="2"/>
      <c r="F37" s="2"/>
      <c r="G37" s="9">
        <v>100</v>
      </c>
      <c r="H37" s="9"/>
      <c r="I37" s="138"/>
      <c r="J37" s="138"/>
      <c r="K37" s="138"/>
      <c r="L37" s="138"/>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473</v>
      </c>
      <c r="D41" s="2" t="s">
        <v>473</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418</v>
      </c>
      <c r="B44" s="2" t="s">
        <v>211</v>
      </c>
      <c r="C44" s="42"/>
      <c r="D44" s="42">
        <v>43702</v>
      </c>
      <c r="E44" s="42"/>
      <c r="F44" s="42"/>
      <c r="G44" s="9">
        <v>100</v>
      </c>
      <c r="H44" s="9"/>
      <c r="I44" s="138"/>
      <c r="J44" s="138"/>
      <c r="K44" s="138"/>
      <c r="L44" s="138"/>
    </row>
    <row r="45" spans="1:12" s="21" customFormat="1" ht="53.25" customHeight="1">
      <c r="A45" s="19">
        <v>4</v>
      </c>
      <c r="B45" s="20" t="s">
        <v>212</v>
      </c>
      <c r="C45" s="2" t="s">
        <v>473</v>
      </c>
      <c r="D45" s="2" t="s">
        <v>473</v>
      </c>
      <c r="E45" s="2"/>
      <c r="F45" s="2"/>
      <c r="G45" s="2"/>
      <c r="H45" s="2"/>
      <c r="I45" s="138"/>
      <c r="J45" s="138"/>
      <c r="K45" s="138"/>
      <c r="L45" s="138"/>
    </row>
    <row r="46" spans="1:12" ht="43.5" customHeight="1">
      <c r="A46" s="2" t="s">
        <v>213</v>
      </c>
      <c r="B46" s="2" t="s">
        <v>214</v>
      </c>
      <c r="C46" s="42">
        <v>43702</v>
      </c>
      <c r="D46" s="42">
        <v>43707</v>
      </c>
      <c r="E46" s="42"/>
      <c r="F46" s="42"/>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2">
        <v>43723</v>
      </c>
      <c r="D49" s="42">
        <v>43728</v>
      </c>
      <c r="E49" s="42"/>
      <c r="F49" s="42"/>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2017-04-14T14:07:00Z</cp:lastPrinted>
  <dcterms:created xsi:type="dcterms:W3CDTF">2016-07-02T10:50:26Z</dcterms:created>
  <dcterms:modified xsi:type="dcterms:W3CDTF">2019-04-01T09:05:16Z</dcterms:modified>
</cp:coreProperties>
</file>