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050" windowHeight="10665" activeTab="1"/>
  </bookViews>
  <sheets>
    <sheet name="Расчет-Расшифровка" sheetId="2" r:id="rId1"/>
    <sheet name="Альбом" sheetId="1" r:id="rId2"/>
  </sheets>
  <definedNames>
    <definedName name="Print_Area" localSheetId="1">Альбом!A:N</definedName>
    <definedName name="Print_Titles" localSheetId="1">Альбом!38:38</definedName>
    <definedName name="_xlnm.Print_Titles" localSheetId="1">Альбом!$41:$41</definedName>
  </definedNames>
  <calcPr calcId="124519"/>
</workbook>
</file>

<file path=xl/calcChain.xml><?xml version="1.0" encoding="utf-8"?>
<calcChain xmlns="http://schemas.openxmlformats.org/spreadsheetml/2006/main">
  <c r="H9" i="2"/>
  <c r="G9" s="1"/>
  <c r="E9"/>
  <c r="B9"/>
  <c r="D9"/>
  <c r="D16" l="1"/>
  <c r="D17" s="1"/>
  <c r="D18" s="1"/>
  <c r="D19" s="1"/>
  <c r="D20" s="1"/>
  <c r="O9"/>
  <c r="M9"/>
  <c r="P9"/>
  <c r="F9"/>
  <c r="N127" i="1"/>
  <c r="N128" s="1"/>
  <c r="N9" i="2" l="1"/>
  <c r="S9" s="1"/>
  <c r="T9" s="1"/>
  <c r="K9"/>
  <c r="L9" s="1"/>
  <c r="N129" i="1"/>
</calcChain>
</file>

<file path=xl/sharedStrings.xml><?xml version="1.0" encoding="utf-8"?>
<sst xmlns="http://schemas.openxmlformats.org/spreadsheetml/2006/main" count="421" uniqueCount="221">
  <si>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</si>
  <si>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</si>
  <si>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</si>
  <si>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</si>
  <si>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/>
  </si>
  <si>
    <t>"_____" ________________ 2021 года</t>
  </si>
  <si>
    <t xml:space="preserve">Наименование редакции сметных нормативов  </t>
  </si>
  <si>
    <t>Наименование программного продукта</t>
  </si>
  <si>
    <t>"ГРАНД-Смета 2021"</t>
  </si>
  <si>
    <t>(наименование стройки)</t>
  </si>
  <si>
    <t>(наименование объекта капитального строительства)</t>
  </si>
  <si>
    <t>ЛОКАЛЬНЫЙ СМЕТНЫЙ РАСЧЕТ (СМЕТА) № 22-зс-Ковдор.1</t>
  </si>
  <si>
    <t>Обработка кабелей 6кВ огнезащитными составами. Восстановление кабельного ж/б лотка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</si>
  <si>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</si>
  <si>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</si>
  <si>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</si>
  <si>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</si>
  <si>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</si>
  <si>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</si>
  <si>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</si>
  <si>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>4 кв 2021</t>
  </si>
  <si>
    <t xml:space="preserve">Сметная стоимость </t>
  </si>
  <si>
    <t>тыс.руб.</t>
  </si>
  <si>
    <t>в том числе:</t>
  </si>
  <si>
    <t>строительных работ</t>
  </si>
  <si>
    <t>(1351,63)</t>
  </si>
  <si>
    <t>Средства на оплату труда рабочих</t>
  </si>
  <si>
    <t>(245,52)</t>
  </si>
  <si>
    <t>монтажных работ</t>
  </si>
  <si>
    <t>(0)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</si>
  <si>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</si>
  <si>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</si>
  <si>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</si>
  <si>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</si>
  <si>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</si>
  <si>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</si>
  <si>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</si>
  <si>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</si>
  <si>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</si>
  <si>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</si>
  <si>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</si>
  <si>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</si>
  <si>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</si>
  <si>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</si>
  <si>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</si>
  <si>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</si>
  <si>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</si>
  <si>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</si>
  <si>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Электромонтажные работы</t>
  </si>
  <si>
    <t>8</t>
  </si>
  <si>
    <t>ТЕР07-06-002-07</t>
  </si>
  <si>
    <t>Демонтаж. Устройство плит перекрытий каналов площадью: до 5 м2 (ПБ 1500*1480*100/325 шт; ПБ 3000*1480*100/4 шт)</t>
  </si>
  <si>
    <t>100 шт. сборных конструкций</t>
  </si>
  <si>
    <t>3,29</t>
  </si>
  <si>
    <t>Объем=(325+4) / 100</t>
  </si>
  <si>
    <t>Приказ от 04.09.2019 № 507/пр табл.2 п.1</t>
  </si>
  <si>
    <t>Демонтаж (разборка) сборных бетонных и железобетонных строительных конструкций ОЗП=0,8; ЭМ=0,8 к расх.; ЗПМ=0,8; МАТ=0 к расх.; ТЗ=0,8; ТЗМ=0,8</t>
  </si>
  <si>
    <t>1</t>
  </si>
  <si>
    <t>ОТ</t>
  </si>
  <si>
    <t>0,8</t>
  </si>
  <si>
    <t>25,94</t>
  </si>
  <si>
    <t>2</t>
  </si>
  <si>
    <t>ЭМ</t>
  </si>
  <si>
    <t>10,53</t>
  </si>
  <si>
    <t>3</t>
  </si>
  <si>
    <t>в т.ч. ОТм</t>
  </si>
  <si>
    <t>4</t>
  </si>
  <si>
    <t>М</t>
  </si>
  <si>
    <t>0</t>
  </si>
  <si>
    <t>6,92</t>
  </si>
  <si>
    <t>ЗТ</t>
  </si>
  <si>
    <t>чел.-ч</t>
  </si>
  <si>
    <t>119,84</t>
  </si>
  <si>
    <t>315,41888</t>
  </si>
  <si>
    <t>ЗТм</t>
  </si>
  <si>
    <t>58,26</t>
  </si>
  <si>
    <t>153,34032</t>
  </si>
  <si>
    <t>Итого по расценке</t>
  </si>
  <si>
    <t>ФОТ</t>
  </si>
  <si>
    <t>Приказ Минстроя России № 812/пр от 21.12.2020 Прил. п.7</t>
  </si>
  <si>
    <t>НР Бетонные и железобетонные сборные конструкции и работы в строительстве</t>
  </si>
  <si>
    <t>%</t>
  </si>
  <si>
    <t>116</t>
  </si>
  <si>
    <t>Приказ Минстроя России № 774/пр от 11.12.2020 Прил. п.7</t>
  </si>
  <si>
    <t>СП Бетонные и железобетонные сборные конструкции и работы в строительстве</t>
  </si>
  <si>
    <t>73</t>
  </si>
  <si>
    <t>0,85</t>
  </si>
  <si>
    <t>62,05</t>
  </si>
  <si>
    <t>Всего по позиции</t>
  </si>
  <si>
    <t>10</t>
  </si>
  <si>
    <t>ТЕР13-07-001-02</t>
  </si>
  <si>
    <t>Обезжиривание поверхностей аппаратов и трубопроводов диаметром до 500 мм: уайт-спиритом</t>
  </si>
  <si>
    <t>100 м2 обезжириваемой поверхности</t>
  </si>
  <si>
    <t>16,2843</t>
  </si>
  <si>
    <t>Объем=(434,36+314,87+879,2) / 100</t>
  </si>
  <si>
    <t>16,49</t>
  </si>
  <si>
    <t>8,81</t>
  </si>
  <si>
    <t>9,08</t>
  </si>
  <si>
    <t>147,861444</t>
  </si>
  <si>
    <t>0,01</t>
  </si>
  <si>
    <t>0,162843</t>
  </si>
  <si>
    <t>Приказ Минстроя России № 812/пр от 21.12.2020 Прил. п.13</t>
  </si>
  <si>
    <t>НР Защита строительных конструкций и оборудования от коррозии</t>
  </si>
  <si>
    <t>99</t>
  </si>
  <si>
    <t>Приказ Минстроя России № 774/пр от 11.12.2020 Прил. п.13</t>
  </si>
  <si>
    <t>СП Защита строительных конструкций и оборудования от коррозии</t>
  </si>
  <si>
    <t>51</t>
  </si>
  <si>
    <t>43,35</t>
  </si>
  <si>
    <t>14</t>
  </si>
  <si>
    <t>ТЕР26-02-022-01</t>
  </si>
  <si>
    <t>Огнезащитное покрытие кабелей составом «КЛ-1»</t>
  </si>
  <si>
    <t>100 м2</t>
  </si>
  <si>
    <t>Приказ от 04.08.2020 № 421/пр п.58б</t>
  </si>
  <si>
    <t>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</t>
  </si>
  <si>
    <t>1,15</t>
  </si>
  <si>
    <t>1,25</t>
  </si>
  <si>
    <t>4,29</t>
  </si>
  <si>
    <t>62,41</t>
  </si>
  <si>
    <t>1168,7486375</t>
  </si>
  <si>
    <t>Приказ Минстроя России № 812/пр от 21.12.2020 Прил. п.20</t>
  </si>
  <si>
    <t>НР Теплоизоляционные работы</t>
  </si>
  <si>
    <t>102</t>
  </si>
  <si>
    <t>Приказ Минстроя России № 774/пр от 11.12.2020 Прил. п.20</t>
  </si>
  <si>
    <t>СП Теплоизоляционные работы</t>
  </si>
  <si>
    <t>55</t>
  </si>
  <si>
    <t>46,75</t>
  </si>
  <si>
    <t>15</t>
  </si>
  <si>
    <t>ТССЦ-113-0521</t>
  </si>
  <si>
    <t>Краска огнезащитная: «КЛ-1»</t>
  </si>
  <si>
    <t>кг</t>
  </si>
  <si>
    <t>-2442,645</t>
  </si>
  <si>
    <t>(Теплоизоляционные работы)</t>
  </si>
  <si>
    <t>16</t>
  </si>
  <si>
    <t>прайс
https://murmansk.kraskinadom.ru/catalog/goods/stabiterm_225/?oid=15215</t>
  </si>
  <si>
    <t>Огнезащитный состав Стабитерм</t>
  </si>
  <si>
    <t>2214,6648</t>
  </si>
  <si>
    <t>Объем=1,36*1628,43</t>
  </si>
  <si>
    <t>32</t>
  </si>
  <si>
    <t>Устройство плит перекрытий каналов площадью: до 5 м2 (326 шт те же)</t>
  </si>
  <si>
    <t>Объем=329 / 100</t>
  </si>
  <si>
    <t>453,41464</t>
  </si>
  <si>
    <t>239,59425</t>
  </si>
  <si>
    <t>33</t>
  </si>
  <si>
    <t>прайс</t>
  </si>
  <si>
    <t>Плита ж/б ПБ 1500*1480*100 мм</t>
  </si>
  <si>
    <t>шт</t>
  </si>
  <si>
    <t>(Бетонные и железобетонные сборные конструкции и работы в строительстве)</t>
  </si>
  <si>
    <t>44</t>
  </si>
  <si>
    <t>ТССЦпг-01-01-01-003</t>
  </si>
  <si>
    <t>Погрузочные работы при автомобильных перевозках: изделий из сборного железобетона, бетона, керамзитобетона массой до 3 т (плита ПБ 1500*1480*100/3 шт)</t>
  </si>
  <si>
    <t>1 т груза</t>
  </si>
  <si>
    <t>0,9</t>
  </si>
  <si>
    <t>17,69</t>
  </si>
  <si>
    <t>(Погрузо-разгрузочные работы)</t>
  </si>
  <si>
    <t>Объем=0,3*3</t>
  </si>
  <si>
    <t>45</t>
  </si>
  <si>
    <t>ТССЦпг-03-21-01-008</t>
  </si>
  <si>
    <t>Перевозка грузов автомобилями-самосвалами грузоподъемностью 10 т, работающих вне карьера, на расстояние: до 8 км: I класс груза</t>
  </si>
  <si>
    <t>46</t>
  </si>
  <si>
    <t>ТССЦпг-01-01-02-003</t>
  </si>
  <si>
    <t>Разгрузочные работы при автомобильных перевозках: изделий из сборного железобетона, бетона, керамзитобетона массой до 3 т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</si>
  <si>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</si>
  <si>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</si>
  <si>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</si>
  <si>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</si>
  <si>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</si>
  <si>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</si>
  <si>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</si>
  <si>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</si>
  <si>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</si>
  <si>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</si>
  <si>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</si>
  <si>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   Транспортные расходы 4%</t>
  </si>
  <si>
    <t xml:space="preserve">     Итого с учетом доп. работ и затрат</t>
  </si>
  <si>
    <t xml:space="preserve">     НДС 20%</t>
  </si>
  <si>
    <t xml:space="preserve">  ВСЕГО по смете</t>
  </si>
  <si>
    <t>Составил:</t>
  </si>
  <si>
    <t xml:space="preserve">                                                      (Инженер ООС  Т.Н. Костина)</t>
  </si>
  <si>
    <t>[должность, подпись (инициалы, фамилия)]</t>
  </si>
  <si>
    <t>Проверил:</t>
  </si>
  <si>
    <t>показатель инфляции</t>
  </si>
  <si>
    <t>НДС 20%</t>
  </si>
  <si>
    <t>Смета без НДС с уч. к/ф инфляции</t>
  </si>
  <si>
    <t>Итого с НДС  с уч. к/ф инфляции</t>
  </si>
  <si>
    <t xml:space="preserve">Кабельная линия 6 кВ ф.29  ГПП-40А-оп. 1ВЛ, оп 2 ВЛ-РП-1 инв.№005097_кд;  Кабельная линия 6 кВ ф46  ГПП-40 А-оп.1ВЛ,оп 2 ВЛ-РП-1 инв №  005099_кд ; </t>
  </si>
  <si>
    <t>Кабельная линия 6 кВ ф15, ГПП 40 А-оп.1 ВЛ оп.2 ВЛ-РП-2 инв № 005099_кд;  Кабельная линия 6 кВ ф36, ГПП 40А-оп.1 ВЛ оп.2 ВЛ -РП-2 инв.№ 005098_кд;</t>
  </si>
  <si>
    <t>Кабельная линия 6 кВ ф30 ГПП 40А- оп. 1ВЛ оп2 ВЛ-РП-3 инв.№ 005104_кд;  Кабельная линия 6кВ ф19(37) ГПП40А-оп.1 ВЛ оп2 ВЛ-РП-3 инв.№ 005103_кд.</t>
  </si>
  <si>
    <t xml:space="preserve">Восстановление Кабельной линии  6 кВ.Обработка кабелей 6кВ огнезащитными составами. </t>
  </si>
  <si>
    <t xml:space="preserve">РАСЧЕТ  СТОИМОСТИ   МЕРОПРИЯТИЙ  </t>
  </si>
  <si>
    <t>ед.изм.  в рублях</t>
  </si>
  <si>
    <t xml:space="preserve">  Наименование инвестиционного проекта (группы инвестиционных проектов)</t>
  </si>
  <si>
    <t>Год реализации проекта</t>
  </si>
  <si>
    <t>наименование</t>
  </si>
  <si>
    <t>Стоимость в  базисных ценах ( с НДС) (руб.)</t>
  </si>
  <si>
    <t xml:space="preserve">Расшифровка сметной стоимости  в ценах 4 кв. 2021г. </t>
  </si>
  <si>
    <t>показатели инфляции*</t>
  </si>
  <si>
    <t xml:space="preserve">Стоимость  проектов   с учетом кф инфляции </t>
  </si>
  <si>
    <t>Стоимость по смете без НДС</t>
  </si>
  <si>
    <t>НДС</t>
  </si>
  <si>
    <t>Общая  стоимость с НДС</t>
  </si>
  <si>
    <t>Стоимость без НДС</t>
  </si>
  <si>
    <t>СМР</t>
  </si>
  <si>
    <t>ТМЦ</t>
  </si>
  <si>
    <t>Оборудование</t>
  </si>
  <si>
    <t>Прочие затраты</t>
  </si>
  <si>
    <t>прочие затраты</t>
  </si>
  <si>
    <t>* Письмо от 05.10.2021г № 33918-ПК/ДОЗи, Министерство экономического развития РФ</t>
  </si>
  <si>
    <t>Расчет показателей  инфляции "Инвестиции в основной капитал"</t>
  </si>
  <si>
    <t>к 2021 году</t>
  </si>
  <si>
    <t>2022*</t>
  </si>
  <si>
    <t>2023*</t>
  </si>
  <si>
    <t>2024**</t>
  </si>
  <si>
    <t>2025**</t>
  </si>
  <si>
    <t>2026**</t>
  </si>
  <si>
    <t>2027**</t>
  </si>
  <si>
    <t xml:space="preserve">Ведущий экономист  </t>
  </si>
  <si>
    <t>В.В. Ульянкова</t>
  </si>
  <si>
    <t>Основание:</t>
  </si>
  <si>
    <t>Прогноз индексов дефляторов и индексов цен производителей (ИПЦ)   "Инвестиции в основной капитал"</t>
  </si>
  <si>
    <t>Приказ Минэнерго России от 05.05.2016 № 380 "Правила заполнения форм раскрытия сетевой организацией информации об инвестиционной  программе"</t>
  </si>
  <si>
    <t xml:space="preserve">* Письмо от 05.10.2021г № 33918-ПК/ДОЗи, Министерство экономического развития РФ -  инлекс- дефлятор   "инвестиции в основной капитал"  2022 год 105,1%. 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</si>
</sst>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00"/>
    <numFmt numFmtId="166" formatCode="_-* #,##0.000\ _₽_-;\-* #,##0.000\ _₽_-;_-* &quot;-&quot;???\ _₽_-;_-@_-"/>
  </numFmts>
  <fonts count="22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88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center"/>
    </xf>
    <xf numFmtId="2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 wrapText="1"/>
    </xf>
    <xf numFmtId="2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49" fontId="1" fillId="0" borderId="3" xfId="0" applyNumberFormat="1" applyFont="1" applyFill="1" applyBorder="1" applyAlignment="1" applyProtection="1">
      <alignment horizontal="right"/>
    </xf>
    <xf numFmtId="2" fontId="1" fillId="0" borderId="3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4" fontId="2" fillId="0" borderId="2" xfId="0" applyNumberFormat="1" applyFont="1" applyFill="1" applyBorder="1" applyAlignment="1" applyProtection="1">
      <alignment horizontal="right" vertical="top" wrapText="1"/>
    </xf>
    <xf numFmtId="3" fontId="2" fillId="0" borderId="8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1" fillId="0" borderId="9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3" fontId="1" fillId="0" borderId="10" xfId="0" applyNumberFormat="1" applyFont="1" applyFill="1" applyBorder="1" applyAlignment="1" applyProtection="1">
      <alignment horizontal="right"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3" fontId="1" fillId="0" borderId="8" xfId="0" applyNumberFormat="1" applyFont="1" applyFill="1" applyBorder="1" applyAlignment="1" applyProtection="1">
      <alignment horizontal="right" vertical="top" wrapText="1"/>
    </xf>
    <xf numFmtId="0" fontId="2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4" fontId="2" fillId="0" borderId="0" xfId="0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 applyBorder="1" applyAlignment="1" applyProtection="1">
      <alignment horizontal="center" vertical="top" wrapText="1"/>
    </xf>
    <xf numFmtId="3" fontId="2" fillId="0" borderId="10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0" fontId="1" fillId="0" borderId="7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right" vertical="top" wrapText="1"/>
    </xf>
    <xf numFmtId="4" fontId="2" fillId="0" borderId="2" xfId="0" applyNumberFormat="1" applyFont="1" applyFill="1" applyBorder="1" applyAlignment="1" applyProtection="1">
      <alignment horizontal="right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3" fontId="2" fillId="0" borderId="8" xfId="0" applyNumberFormat="1" applyFont="1" applyFill="1" applyBorder="1" applyAlignment="1" applyProtection="1">
      <alignment horizontal="right" vertical="top"/>
    </xf>
    <xf numFmtId="0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3" fontId="1" fillId="0" borderId="10" xfId="0" applyNumberFormat="1" applyFont="1" applyFill="1" applyBorder="1" applyAlignment="1" applyProtection="1">
      <alignment horizontal="right"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/>
    </xf>
    <xf numFmtId="2" fontId="2" fillId="0" borderId="0" xfId="0" applyNumberFormat="1" applyFont="1" applyFill="1" applyBorder="1" applyAlignment="1" applyProtection="1">
      <alignment horizontal="center" vertical="top"/>
    </xf>
    <xf numFmtId="3" fontId="2" fillId="0" borderId="0" xfId="0" applyNumberFormat="1" applyFont="1" applyFill="1" applyBorder="1" applyAlignment="1" applyProtection="1">
      <alignment horizontal="right" vertical="top"/>
    </xf>
    <xf numFmtId="0" fontId="1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" fontId="2" fillId="0" borderId="4" xfId="0" applyNumberFormat="1" applyFont="1" applyFill="1" applyBorder="1" applyAlignment="1" applyProtection="1">
      <alignment horizontal="right" vertical="top"/>
    </xf>
    <xf numFmtId="2" fontId="2" fillId="0" borderId="4" xfId="0" applyNumberFormat="1" applyFont="1" applyFill="1" applyBorder="1" applyAlignment="1" applyProtection="1">
      <alignment horizontal="center" vertical="top"/>
    </xf>
    <xf numFmtId="3" fontId="2" fillId="0" borderId="4" xfId="0" applyNumberFormat="1" applyFont="1" applyFill="1" applyBorder="1" applyAlignment="1" applyProtection="1">
      <alignment horizontal="right" vertical="top"/>
    </xf>
    <xf numFmtId="4" fontId="6" fillId="0" borderId="0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4" fontId="6" fillId="0" borderId="10" xfId="0" applyNumberFormat="1" applyFont="1" applyFill="1" applyBorder="1" applyAlignment="1" applyProtection="1">
      <alignment horizontal="right" vertical="top"/>
    </xf>
    <xf numFmtId="164" fontId="2" fillId="0" borderId="4" xfId="0" applyNumberFormat="1" applyFont="1" applyFill="1" applyBorder="1" applyAlignment="1" applyProtection="1">
      <alignment horizontal="right" vertical="top"/>
    </xf>
    <xf numFmtId="3" fontId="6" fillId="0" borderId="10" xfId="0" applyNumberFormat="1" applyFont="1" applyFill="1" applyBorder="1" applyAlignment="1" applyProtection="1">
      <alignment horizontal="right" vertical="top"/>
    </xf>
    <xf numFmtId="3" fontId="6" fillId="0" borderId="4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7" fillId="0" borderId="0" xfId="0" applyFont="1" applyAlignment="1"/>
    <xf numFmtId="0" fontId="7" fillId="0" borderId="0" xfId="0" applyFont="1"/>
    <xf numFmtId="0" fontId="8" fillId="0" borderId="0" xfId="0" applyFont="1" applyAlignment="1">
      <alignment vertical="center" wrapText="1"/>
    </xf>
    <xf numFmtId="0" fontId="9" fillId="0" borderId="0" xfId="0" applyFont="1" applyAlignment="1"/>
    <xf numFmtId="0" fontId="10" fillId="0" borderId="0" xfId="0" applyFont="1" applyAlignment="1"/>
    <xf numFmtId="165" fontId="7" fillId="0" borderId="0" xfId="0" applyNumberFormat="1" applyFont="1"/>
    <xf numFmtId="0" fontId="7" fillId="0" borderId="0" xfId="0" applyFont="1" applyAlignment="1">
      <alignment horizontal="center"/>
    </xf>
    <xf numFmtId="166" fontId="7" fillId="0" borderId="0" xfId="0" applyNumberFormat="1" applyFont="1"/>
    <xf numFmtId="0" fontId="10" fillId="0" borderId="0" xfId="0" applyFont="1"/>
    <xf numFmtId="0" fontId="16" fillId="0" borderId="20" xfId="0" applyNumberFormat="1" applyFont="1" applyBorder="1" applyAlignment="1">
      <alignment vertical="center" wrapText="1"/>
    </xf>
    <xf numFmtId="0" fontId="16" fillId="0" borderId="21" xfId="0" applyNumberFormat="1" applyFont="1" applyBorder="1" applyAlignment="1">
      <alignment vertical="center" wrapText="1"/>
    </xf>
    <xf numFmtId="0" fontId="16" fillId="0" borderId="21" xfId="0" applyNumberFormat="1" applyFont="1" applyBorder="1" applyAlignment="1">
      <alignment horizontal="center" vertical="center" wrapText="1"/>
    </xf>
    <xf numFmtId="4" fontId="16" fillId="0" borderId="22" xfId="0" applyNumberFormat="1" applyFont="1" applyBorder="1" applyAlignment="1">
      <alignment horizontal="center" vertical="center" wrapText="1"/>
    </xf>
    <xf numFmtId="3" fontId="16" fillId="0" borderId="21" xfId="0" applyNumberFormat="1" applyFont="1" applyBorder="1" applyAlignment="1">
      <alignment vertical="center" wrapText="1"/>
    </xf>
    <xf numFmtId="1" fontId="16" fillId="0" borderId="23" xfId="0" applyNumberFormat="1" applyFont="1" applyBorder="1" applyAlignment="1">
      <alignment vertical="center" wrapText="1"/>
    </xf>
    <xf numFmtId="165" fontId="16" fillId="0" borderId="24" xfId="0" applyNumberFormat="1" applyFont="1" applyBorder="1" applyAlignment="1">
      <alignment horizontal="center" vertical="center" wrapText="1"/>
    </xf>
    <xf numFmtId="1" fontId="16" fillId="0" borderId="25" xfId="0" applyNumberFormat="1" applyFont="1" applyBorder="1" applyAlignment="1">
      <alignment vertical="center" wrapText="1"/>
    </xf>
    <xf numFmtId="1" fontId="16" fillId="0" borderId="21" xfId="0" applyNumberFormat="1" applyFont="1" applyBorder="1" applyAlignment="1">
      <alignment vertical="center" wrapText="1"/>
    </xf>
    <xf numFmtId="0" fontId="16" fillId="0" borderId="0" xfId="0" applyNumberFormat="1" applyFont="1" applyBorder="1" applyAlignment="1">
      <alignment vertical="center" wrapText="1"/>
    </xf>
    <xf numFmtId="0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3" fontId="16" fillId="0" borderId="0" xfId="0" applyNumberFormat="1" applyFont="1" applyBorder="1" applyAlignment="1">
      <alignment vertical="center" wrapText="1"/>
    </xf>
    <xf numFmtId="1" fontId="16" fillId="0" borderId="0" xfId="0" applyNumberFormat="1" applyFont="1" applyBorder="1" applyAlignment="1">
      <alignment vertical="center" wrapText="1"/>
    </xf>
    <xf numFmtId="0" fontId="17" fillId="0" borderId="0" xfId="0" applyFont="1"/>
    <xf numFmtId="0" fontId="18" fillId="0" borderId="0" xfId="0" applyNumberFormat="1" applyFont="1" applyBorder="1" applyAlignment="1">
      <alignment horizontal="center" vertical="center" wrapText="1"/>
    </xf>
    <xf numFmtId="0" fontId="18" fillId="0" borderId="0" xfId="0" applyNumberFormat="1" applyFont="1" applyBorder="1" applyAlignment="1">
      <alignment vertical="center" wrapText="1"/>
    </xf>
    <xf numFmtId="1" fontId="18" fillId="0" borderId="0" xfId="0" applyNumberFormat="1" applyFont="1" applyBorder="1" applyAlignment="1">
      <alignment vertical="center" wrapText="1"/>
    </xf>
    <xf numFmtId="0" fontId="0" fillId="0" borderId="0" xfId="0" applyBorder="1"/>
    <xf numFmtId="0" fontId="10" fillId="0" borderId="0" xfId="0" applyFont="1" applyBorder="1" applyAlignment="1">
      <alignment horizontal="right"/>
    </xf>
    <xf numFmtId="0" fontId="9" fillId="0" borderId="0" xfId="0" applyFont="1" applyBorder="1"/>
    <xf numFmtId="0" fontId="19" fillId="0" borderId="0" xfId="0" applyFont="1" applyBorder="1" applyAlignment="1">
      <alignment horizontal="right"/>
    </xf>
    <xf numFmtId="0" fontId="7" fillId="0" borderId="11" xfId="0" applyFont="1" applyBorder="1"/>
    <xf numFmtId="165" fontId="7" fillId="0" borderId="14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7" fillId="0" borderId="17" xfId="0" applyFont="1" applyBorder="1"/>
    <xf numFmtId="165" fontId="7" fillId="0" borderId="18" xfId="0" applyNumberFormat="1" applyFont="1" applyBorder="1" applyAlignment="1">
      <alignment horizontal="center"/>
    </xf>
    <xf numFmtId="0" fontId="19" fillId="0" borderId="17" xfId="0" applyFont="1" applyBorder="1"/>
    <xf numFmtId="165" fontId="19" fillId="0" borderId="18" xfId="0" applyNumberFormat="1" applyFont="1" applyBorder="1" applyAlignment="1">
      <alignment horizontal="center"/>
    </xf>
    <xf numFmtId="165" fontId="19" fillId="0" borderId="0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 applyProtection="1">
      <alignment horizontal="center" vertical="top"/>
    </xf>
    <xf numFmtId="164" fontId="1" fillId="0" borderId="0" xfId="0" applyNumberFormat="1" applyFont="1" applyFill="1" applyBorder="1" applyAlignment="1" applyProtection="1">
      <alignment horizontal="right" vertical="top"/>
    </xf>
    <xf numFmtId="0" fontId="19" fillId="0" borderId="20" xfId="0" applyFont="1" applyBorder="1"/>
    <xf numFmtId="165" fontId="19" fillId="0" borderId="23" xfId="0" applyNumberFormat="1" applyFont="1" applyBorder="1" applyAlignment="1">
      <alignment horizontal="center"/>
    </xf>
    <xf numFmtId="0" fontId="16" fillId="0" borderId="20" xfId="0" applyNumberFormat="1" applyFont="1" applyBorder="1" applyAlignment="1">
      <alignment horizontal="center" vertical="center" wrapText="1"/>
    </xf>
    <xf numFmtId="1" fontId="16" fillId="0" borderId="23" xfId="0" applyNumberFormat="1" applyFont="1" applyBorder="1" applyAlignment="1">
      <alignment horizontal="center" vertical="center" wrapText="1"/>
    </xf>
    <xf numFmtId="3" fontId="2" fillId="0" borderId="10" xfId="0" applyNumberFormat="1" applyFont="1" applyFill="1" applyBorder="1" applyAlignment="1" applyProtection="1">
      <alignment horizontal="right" vertical="top"/>
    </xf>
    <xf numFmtId="0" fontId="11" fillId="0" borderId="4" xfId="0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1" fillId="0" borderId="15" xfId="0" applyFont="1" applyFill="1" applyBorder="1" applyAlignment="1">
      <alignment horizontal="center" vertical="center" textRotation="90" wrapText="1"/>
    </xf>
    <xf numFmtId="0" fontId="11" fillId="0" borderId="19" xfId="0" applyFont="1" applyFill="1" applyBorder="1" applyAlignment="1">
      <alignment horizontal="center" vertical="center" textRotation="90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textRotation="90" wrapText="1"/>
    </xf>
    <xf numFmtId="0" fontId="11" fillId="0" borderId="4" xfId="0" applyFont="1" applyFill="1" applyBorder="1" applyAlignment="1">
      <alignment horizontal="center" vertical="center" textRotation="90" wrapText="1"/>
    </xf>
    <xf numFmtId="0" fontId="11" fillId="0" borderId="13" xfId="0" applyFont="1" applyFill="1" applyBorder="1" applyAlignment="1">
      <alignment horizontal="center" vertical="center" textRotation="90" wrapText="1"/>
    </xf>
    <xf numFmtId="0" fontId="11" fillId="0" borderId="5" xfId="0" applyFont="1" applyFill="1" applyBorder="1" applyAlignment="1">
      <alignment horizontal="center" vertical="center" textRotation="90" wrapText="1"/>
    </xf>
    <xf numFmtId="0" fontId="12" fillId="0" borderId="11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6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wrapText="1"/>
    </xf>
    <xf numFmtId="2" fontId="1" fillId="0" borderId="1" xfId="0" applyNumberFormat="1" applyFont="1" applyFill="1" applyBorder="1" applyAlignment="1" applyProtection="1"/>
    <xf numFmtId="0" fontId="0" fillId="0" borderId="1" xfId="0" applyBorder="1" applyAlignment="1"/>
    <xf numFmtId="0" fontId="1" fillId="0" borderId="3" xfId="0" applyNumberFormat="1" applyFont="1" applyFill="1" applyBorder="1" applyAlignment="1" applyProtection="1">
      <alignment horizontal="center"/>
    </xf>
    <xf numFmtId="0" fontId="20" fillId="0" borderId="0" xfId="0" applyFont="1"/>
    <xf numFmtId="0" fontId="21" fillId="0" borderId="0" xfId="0" applyNumberFormat="1" applyFont="1" applyBorder="1" applyAlignment="1">
      <alignment horizontal="center" vertical="center" wrapText="1"/>
    </xf>
    <xf numFmtId="0" fontId="21" fillId="0" borderId="0" xfId="0" applyNumberFormat="1" applyFont="1" applyBorder="1" applyAlignment="1">
      <alignment vertical="center" wrapText="1"/>
    </xf>
    <xf numFmtId="1" fontId="21" fillId="0" borderId="0" xfId="0" applyNumberFormat="1" applyFont="1" applyBorder="1" applyAlignment="1">
      <alignment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T25"/>
  <sheetViews>
    <sheetView workbookViewId="0">
      <selection activeCell="A11" sqref="A11:E11"/>
    </sheetView>
  </sheetViews>
  <sheetFormatPr defaultRowHeight="15"/>
  <cols>
    <col min="1" max="1" width="5.28515625" customWidth="1"/>
    <col min="2" max="2" width="49.5703125" customWidth="1"/>
    <col min="4" max="4" width="18.7109375" customWidth="1"/>
    <col min="5" max="5" width="10" bestFit="1" customWidth="1"/>
    <col min="20" max="20" width="11.85546875" customWidth="1"/>
  </cols>
  <sheetData>
    <row r="1" spans="1:20">
      <c r="A1" s="87"/>
      <c r="B1" s="87"/>
      <c r="C1" s="88"/>
      <c r="D1" s="88"/>
      <c r="E1" s="88"/>
      <c r="F1" s="88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</row>
    <row r="2" spans="1:20">
      <c r="A2" s="90" t="s">
        <v>188</v>
      </c>
      <c r="B2" s="90"/>
      <c r="C2" s="90"/>
      <c r="D2" s="91"/>
      <c r="E2" s="91"/>
      <c r="F2" s="91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92"/>
      <c r="S2" s="92"/>
      <c r="T2" s="88"/>
    </row>
    <row r="3" spans="1:20">
      <c r="A3" s="90"/>
      <c r="B3" s="90"/>
      <c r="C3" s="90"/>
      <c r="D3" s="91"/>
      <c r="E3" s="91"/>
      <c r="F3" s="91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92"/>
      <c r="S3" s="92"/>
      <c r="T3" s="88"/>
    </row>
    <row r="4" spans="1:20" ht="15.75" thickBot="1">
      <c r="A4" s="93"/>
      <c r="B4" s="91"/>
      <c r="C4" s="91"/>
      <c r="D4" s="91"/>
      <c r="E4" s="91"/>
      <c r="F4" s="91"/>
      <c r="G4" s="94"/>
      <c r="H4" s="94"/>
      <c r="I4" s="88"/>
      <c r="J4" s="88"/>
      <c r="K4" s="88"/>
      <c r="L4" s="88"/>
      <c r="M4" s="88"/>
      <c r="N4" s="88"/>
      <c r="O4" s="88"/>
      <c r="P4" s="88"/>
      <c r="Q4" s="88"/>
      <c r="R4" s="95" t="s">
        <v>189</v>
      </c>
      <c r="S4" s="88"/>
      <c r="T4" s="88"/>
    </row>
    <row r="5" spans="1:20">
      <c r="A5" s="147" t="s">
        <v>36</v>
      </c>
      <c r="B5" s="148" t="s">
        <v>190</v>
      </c>
      <c r="C5" s="149" t="s">
        <v>191</v>
      </c>
      <c r="D5" s="149" t="s">
        <v>192</v>
      </c>
      <c r="E5" s="151" t="s">
        <v>193</v>
      </c>
      <c r="F5" s="153" t="s">
        <v>194</v>
      </c>
      <c r="G5" s="148"/>
      <c r="H5" s="148"/>
      <c r="I5" s="148"/>
      <c r="J5" s="148"/>
      <c r="K5" s="148"/>
      <c r="L5" s="154"/>
      <c r="M5" s="137" t="s">
        <v>195</v>
      </c>
      <c r="N5" s="139" t="s">
        <v>196</v>
      </c>
      <c r="O5" s="140"/>
      <c r="P5" s="140"/>
      <c r="Q5" s="140"/>
      <c r="R5" s="140"/>
      <c r="S5" s="140"/>
      <c r="T5" s="141"/>
    </row>
    <row r="6" spans="1:20">
      <c r="A6" s="142"/>
      <c r="B6" s="144"/>
      <c r="C6" s="150"/>
      <c r="D6" s="150"/>
      <c r="E6" s="152"/>
      <c r="F6" s="142" t="s">
        <v>197</v>
      </c>
      <c r="G6" s="143" t="s">
        <v>23</v>
      </c>
      <c r="H6" s="143"/>
      <c r="I6" s="143"/>
      <c r="J6" s="143"/>
      <c r="K6" s="144" t="s">
        <v>198</v>
      </c>
      <c r="L6" s="145" t="s">
        <v>199</v>
      </c>
      <c r="M6" s="138"/>
      <c r="N6" s="146" t="s">
        <v>200</v>
      </c>
      <c r="O6" s="143" t="s">
        <v>23</v>
      </c>
      <c r="P6" s="143"/>
      <c r="Q6" s="143"/>
      <c r="R6" s="143"/>
      <c r="S6" s="144" t="s">
        <v>198</v>
      </c>
      <c r="T6" s="145" t="s">
        <v>199</v>
      </c>
    </row>
    <row r="7" spans="1:20">
      <c r="A7" s="142"/>
      <c r="B7" s="144"/>
      <c r="C7" s="150"/>
      <c r="D7" s="150"/>
      <c r="E7" s="152"/>
      <c r="F7" s="142"/>
      <c r="G7" s="133" t="s">
        <v>201</v>
      </c>
      <c r="H7" s="134" t="s">
        <v>202</v>
      </c>
      <c r="I7" s="134" t="s">
        <v>203</v>
      </c>
      <c r="J7" s="135" t="s">
        <v>204</v>
      </c>
      <c r="K7" s="144"/>
      <c r="L7" s="145"/>
      <c r="M7" s="138"/>
      <c r="N7" s="146"/>
      <c r="O7" s="133" t="s">
        <v>201</v>
      </c>
      <c r="P7" s="134" t="s">
        <v>202</v>
      </c>
      <c r="Q7" s="134" t="s">
        <v>203</v>
      </c>
      <c r="R7" s="135" t="s">
        <v>205</v>
      </c>
      <c r="S7" s="144"/>
      <c r="T7" s="145"/>
    </row>
    <row r="8" spans="1:20">
      <c r="A8" s="142"/>
      <c r="B8" s="144"/>
      <c r="C8" s="150"/>
      <c r="D8" s="150"/>
      <c r="E8" s="152"/>
      <c r="F8" s="142"/>
      <c r="G8" s="133"/>
      <c r="H8" s="134"/>
      <c r="I8" s="134"/>
      <c r="J8" s="135"/>
      <c r="K8" s="144"/>
      <c r="L8" s="145"/>
      <c r="M8" s="138"/>
      <c r="N8" s="146"/>
      <c r="O8" s="133"/>
      <c r="P8" s="134"/>
      <c r="Q8" s="134"/>
      <c r="R8" s="135"/>
      <c r="S8" s="144"/>
      <c r="T8" s="145"/>
    </row>
    <row r="9" spans="1:20" ht="55.5" customHeight="1" thickBot="1">
      <c r="A9" s="130">
        <v>1</v>
      </c>
      <c r="B9" s="97" t="str">
        <f>Альбом!A20</f>
        <v xml:space="preserve">Восстановление Кабельной линии  6 кВ.Обработка кабелей 6кВ огнезащитными составами. </v>
      </c>
      <c r="C9" s="98">
        <v>2022</v>
      </c>
      <c r="D9" s="98" t="str">
        <f>Альбом!A18</f>
        <v>ЛОКАЛЬНЫЙ СМЕТНЫЙ РАСЧЕТ (СМЕТА) № 22-зс-Ковдор.1</v>
      </c>
      <c r="E9" s="99">
        <f>Альбом!L125</f>
        <v>1686830.58</v>
      </c>
      <c r="F9" s="96">
        <f>G9+H9+I9+J9</f>
        <v>3913991</v>
      </c>
      <c r="G9" s="100">
        <f>Альбом!N123-H9</f>
        <v>2491962</v>
      </c>
      <c r="H9" s="100">
        <f>Альбом!N117</f>
        <v>1422029</v>
      </c>
      <c r="I9" s="100"/>
      <c r="J9" s="100"/>
      <c r="K9" s="100">
        <f>F9*20/100</f>
        <v>782798.2</v>
      </c>
      <c r="L9" s="101">
        <f>F9+K9</f>
        <v>4696789.2</v>
      </c>
      <c r="M9" s="102">
        <f>D15</f>
        <v>1.0509999999999999</v>
      </c>
      <c r="N9" s="103">
        <f>O9+P9+Q9+R9</f>
        <v>4113604.5409999997</v>
      </c>
      <c r="O9" s="104">
        <f>G9*M9</f>
        <v>2619052.0619999999</v>
      </c>
      <c r="P9" s="104">
        <f>H9*M9</f>
        <v>1494552.4789999998</v>
      </c>
      <c r="Q9" s="104"/>
      <c r="R9" s="104"/>
      <c r="S9" s="104">
        <f>N9*20/100</f>
        <v>822720.90819999995</v>
      </c>
      <c r="T9" s="131">
        <f>N9+S9</f>
        <v>4936325.4491999997</v>
      </c>
    </row>
    <row r="10" spans="1:20">
      <c r="A10" s="105"/>
      <c r="B10" s="105"/>
      <c r="C10" s="105"/>
      <c r="D10" s="106"/>
      <c r="E10" s="107"/>
      <c r="F10" s="105"/>
      <c r="G10" s="108"/>
      <c r="H10" s="108"/>
      <c r="I10" s="105"/>
      <c r="J10" s="108"/>
      <c r="K10" s="109"/>
      <c r="L10" s="109"/>
      <c r="M10" s="106"/>
      <c r="N10" s="109"/>
      <c r="O10" s="109"/>
      <c r="P10" s="109"/>
      <c r="Q10" s="109"/>
      <c r="R10" s="109"/>
      <c r="S10" s="109"/>
      <c r="T10" s="109"/>
    </row>
    <row r="11" spans="1:20" ht="15.75">
      <c r="A11" s="110" t="s">
        <v>206</v>
      </c>
      <c r="B11" s="111"/>
      <c r="C11" s="112"/>
      <c r="D11" s="113"/>
      <c r="E11" s="113"/>
      <c r="F11" s="113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</row>
    <row r="12" spans="1:20" ht="15.75">
      <c r="A12" s="110"/>
      <c r="B12" s="111"/>
      <c r="C12" s="112"/>
      <c r="D12" s="113"/>
      <c r="E12" s="113"/>
      <c r="F12" s="113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</row>
    <row r="13" spans="1:20">
      <c r="A13" s="136" t="s">
        <v>207</v>
      </c>
      <c r="B13" s="136"/>
      <c r="C13" s="136"/>
      <c r="D13" s="136"/>
      <c r="E13" s="136"/>
      <c r="F13" s="136"/>
    </row>
    <row r="14" spans="1:20" ht="15.75" thickBot="1">
      <c r="A14" s="93"/>
      <c r="B14" s="115"/>
      <c r="D14" s="116" t="s">
        <v>208</v>
      </c>
      <c r="E14" s="116"/>
    </row>
    <row r="15" spans="1:20">
      <c r="B15" s="117" t="s">
        <v>209</v>
      </c>
      <c r="C15" s="118">
        <v>1.0509999999999999</v>
      </c>
      <c r="D15" s="119">
        <v>1.0509999999999999</v>
      </c>
      <c r="E15" s="120"/>
    </row>
    <row r="16" spans="1:20">
      <c r="B16" s="117" t="s">
        <v>210</v>
      </c>
      <c r="C16" s="121">
        <v>1.0489999999999999</v>
      </c>
      <c r="D16" s="122">
        <f>ROUND(D15*C16,3)</f>
        <v>1.1020000000000001</v>
      </c>
      <c r="E16" s="120"/>
    </row>
    <row r="17" spans="1:20">
      <c r="B17" s="117" t="s">
        <v>211</v>
      </c>
      <c r="C17" s="123">
        <v>1.0469999999999999</v>
      </c>
      <c r="D17" s="124">
        <f>ROUND(D16*C17,3)</f>
        <v>1.1539999999999999</v>
      </c>
      <c r="E17" s="125"/>
    </row>
    <row r="18" spans="1:20">
      <c r="B18" s="117" t="s">
        <v>212</v>
      </c>
      <c r="C18" s="123">
        <v>1.0429999999999999</v>
      </c>
      <c r="D18" s="124">
        <f>ROUND(D17*C18,3)</f>
        <v>1.204</v>
      </c>
      <c r="E18" s="125"/>
      <c r="G18" s="66"/>
      <c r="H18" s="126"/>
      <c r="I18" s="127"/>
    </row>
    <row r="19" spans="1:20">
      <c r="A19" s="86"/>
      <c r="B19" s="117" t="s">
        <v>213</v>
      </c>
      <c r="C19" s="123">
        <v>1.0429999999999999</v>
      </c>
      <c r="D19" s="124">
        <f>ROUND(D18*C19,3)</f>
        <v>1.256</v>
      </c>
      <c r="E19" s="125"/>
      <c r="F19" s="86"/>
      <c r="G19" s="66"/>
      <c r="H19" s="126"/>
      <c r="I19" s="127"/>
    </row>
    <row r="20" spans="1:20" ht="15.75" thickBot="1">
      <c r="A20" s="86"/>
      <c r="B20" s="117" t="s">
        <v>214</v>
      </c>
      <c r="C20" s="128">
        <v>1.042</v>
      </c>
      <c r="D20" s="129">
        <f>ROUND(D19*C20,3)</f>
        <v>1.3089999999999999</v>
      </c>
      <c r="E20" s="125"/>
      <c r="F20" s="86"/>
    </row>
    <row r="21" spans="1:20">
      <c r="A21" s="90"/>
      <c r="B21" s="90"/>
      <c r="C21" s="90"/>
      <c r="D21" s="91"/>
      <c r="E21" s="91"/>
      <c r="F21" s="91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92"/>
      <c r="S21" s="92"/>
      <c r="T21" s="88"/>
    </row>
    <row r="22" spans="1:20">
      <c r="A22" s="90"/>
      <c r="B22" s="90"/>
      <c r="C22" s="90"/>
      <c r="D22" s="91"/>
      <c r="E22" s="91"/>
      <c r="F22" s="91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92"/>
      <c r="S22" s="92"/>
      <c r="T22" s="88"/>
    </row>
    <row r="23" spans="1:20">
      <c r="A23" s="90"/>
      <c r="B23" s="90"/>
      <c r="C23" s="90"/>
      <c r="D23" s="91"/>
      <c r="E23" s="91"/>
      <c r="F23" s="91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92"/>
      <c r="S23" s="92"/>
      <c r="T23" s="88"/>
    </row>
    <row r="24" spans="1:20">
      <c r="A24" s="90"/>
      <c r="B24" s="90"/>
      <c r="C24" s="90"/>
      <c r="D24" s="91"/>
      <c r="E24" s="91"/>
      <c r="F24" s="91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92"/>
      <c r="S24" s="92"/>
      <c r="T24" s="88"/>
    </row>
    <row r="25" spans="1:20">
      <c r="A25" s="90"/>
      <c r="B25" s="90"/>
      <c r="C25" s="90"/>
      <c r="D25" s="91"/>
      <c r="E25" s="91"/>
      <c r="F25" s="91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92"/>
      <c r="S25" s="92"/>
      <c r="T25" s="88"/>
    </row>
  </sheetData>
  <mergeCells count="25">
    <mergeCell ref="B5:B8"/>
    <mergeCell ref="C5:C8"/>
    <mergeCell ref="D5:D8"/>
    <mergeCell ref="E5:E8"/>
    <mergeCell ref="F5:L5"/>
    <mergeCell ref="G7:G8"/>
    <mergeCell ref="H7:H8"/>
    <mergeCell ref="I7:I8"/>
    <mergeCell ref="J7:J8"/>
    <mergeCell ref="O7:O8"/>
    <mergeCell ref="P7:P8"/>
    <mergeCell ref="Q7:Q8"/>
    <mergeCell ref="R7:R8"/>
    <mergeCell ref="A13:F13"/>
    <mergeCell ref="M5:M8"/>
    <mergeCell ref="N5:T5"/>
    <mergeCell ref="F6:F8"/>
    <mergeCell ref="G6:J6"/>
    <mergeCell ref="K6:K8"/>
    <mergeCell ref="L6:L8"/>
    <mergeCell ref="N6:N8"/>
    <mergeCell ref="O6:R6"/>
    <mergeCell ref="S6:S8"/>
    <mergeCell ref="T6:T8"/>
    <mergeCell ref="A5:A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142"/>
  <sheetViews>
    <sheetView tabSelected="1" topLeftCell="A121" zoomScale="115" zoomScaleNormal="115" workbookViewId="0">
      <selection activeCell="K140" sqref="K140"/>
    </sheetView>
  </sheetViews>
  <sheetFormatPr defaultColWidth="9.140625" defaultRowHeight="11.25" customHeight="1"/>
  <cols>
    <col min="1" max="1" width="8.140625" style="2" customWidth="1"/>
    <col min="2" max="2" width="20.140625" style="2" customWidth="1"/>
    <col min="3" max="4" width="10.4257812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8.7109375" style="2" customWidth="1"/>
    <col min="10" max="10" width="13.140625" style="2" customWidth="1"/>
    <col min="11" max="11" width="8.5703125" style="2" customWidth="1"/>
    <col min="12" max="12" width="10" style="2" customWidth="1"/>
    <col min="13" max="13" width="6.5703125" style="2" customWidth="1"/>
    <col min="14" max="14" width="9.7109375" style="2" customWidth="1"/>
    <col min="15" max="15" width="9.140625" style="2" customWidth="1"/>
    <col min="16" max="16" width="49.140625" style="3" hidden="1" customWidth="1"/>
    <col min="17" max="17" width="42.42578125" style="3" hidden="1" customWidth="1"/>
    <col min="18" max="18" width="99.7109375" style="3" hidden="1" customWidth="1"/>
    <col min="19" max="22" width="138.42578125" style="3" hidden="1" customWidth="1"/>
    <col min="23" max="23" width="34.140625" style="3" hidden="1" customWidth="1"/>
    <col min="24" max="25" width="110.140625" style="3" hidden="1" customWidth="1"/>
    <col min="26" max="29" width="34.140625" style="3" hidden="1" customWidth="1"/>
    <col min="30" max="33" width="84.42578125" style="3" hidden="1" customWidth="1"/>
    <col min="34" max="16384" width="9.140625" style="1"/>
  </cols>
  <sheetData>
    <row r="1" spans="1: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4" t="s">
        <v>0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4" t="s">
        <v>1</v>
      </c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5" ht="8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4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5" ht="14.25" customHeight="1">
      <c r="A4" s="165" t="s">
        <v>2</v>
      </c>
      <c r="B4" s="165"/>
      <c r="C4" s="165"/>
      <c r="D4" s="5"/>
      <c r="E4" s="1"/>
      <c r="F4" s="1"/>
      <c r="G4" s="1"/>
      <c r="H4" s="1"/>
      <c r="I4" s="1"/>
      <c r="J4" s="1"/>
      <c r="K4" s="165" t="s">
        <v>3</v>
      </c>
      <c r="L4" s="165"/>
      <c r="M4" s="165"/>
      <c r="N4" s="165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5" ht="12" customHeight="1">
      <c r="A5" s="166"/>
      <c r="B5" s="166"/>
      <c r="C5" s="166"/>
      <c r="D5" s="166"/>
      <c r="E5" s="3"/>
      <c r="F5" s="1"/>
      <c r="G5" s="1"/>
      <c r="H5" s="1"/>
      <c r="I5" s="1"/>
      <c r="J5" s="167"/>
      <c r="K5" s="167"/>
      <c r="L5" s="167"/>
      <c r="M5" s="167"/>
      <c r="N5" s="167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5">
      <c r="A6" s="155"/>
      <c r="B6" s="155"/>
      <c r="C6" s="155"/>
      <c r="D6" s="155"/>
      <c r="E6" s="1"/>
      <c r="F6" s="1"/>
      <c r="G6" s="1"/>
      <c r="H6" s="1"/>
      <c r="I6" s="1"/>
      <c r="J6" s="155"/>
      <c r="K6" s="155"/>
      <c r="L6" s="155"/>
      <c r="M6" s="155"/>
      <c r="N6" s="155"/>
      <c r="O6" s="1"/>
      <c r="P6" s="3" t="s">
        <v>4</v>
      </c>
      <c r="Q6" s="3" t="s">
        <v>4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5" ht="17.25" customHeight="1">
      <c r="A7" s="9"/>
      <c r="B7" s="10"/>
      <c r="C7" s="3"/>
      <c r="D7" s="3"/>
      <c r="E7" s="1"/>
      <c r="F7" s="1"/>
      <c r="G7" s="1"/>
      <c r="H7" s="1"/>
      <c r="I7" s="1"/>
      <c r="J7" s="9"/>
      <c r="K7" s="9"/>
      <c r="L7" s="9"/>
      <c r="M7" s="9"/>
      <c r="N7" s="10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5" ht="16.5" customHeight="1">
      <c r="A8" s="2" t="s">
        <v>5</v>
      </c>
      <c r="B8" s="11"/>
      <c r="C8" s="11"/>
      <c r="D8" s="11"/>
      <c r="E8" s="1"/>
      <c r="F8" s="1"/>
      <c r="G8" s="1"/>
      <c r="H8" s="1"/>
      <c r="I8" s="1"/>
      <c r="J8" s="1"/>
      <c r="K8" s="1"/>
      <c r="L8" s="11"/>
      <c r="M8" s="11"/>
      <c r="N8" s="4" t="s">
        <v>5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5" ht="15.75" customHeight="1">
      <c r="A9" s="1"/>
      <c r="B9" s="1"/>
      <c r="C9" s="1"/>
      <c r="D9" s="1"/>
      <c r="E9" s="1"/>
      <c r="F9" s="12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5">
      <c r="A10" s="6" t="s">
        <v>6</v>
      </c>
      <c r="B10" s="11"/>
      <c r="C10" s="1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"/>
      <c r="P10" s="1"/>
      <c r="Q10" s="1"/>
      <c r="R10" s="3" t="s">
        <v>4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5" ht="15" customHeight="1">
      <c r="A11" s="13" t="s">
        <v>7</v>
      </c>
      <c r="B11" s="1"/>
      <c r="C11" s="1"/>
      <c r="D11" s="9" t="s">
        <v>8</v>
      </c>
      <c r="E11" s="9"/>
      <c r="F11" s="14"/>
      <c r="G11" s="14"/>
      <c r="H11" s="14"/>
      <c r="I11" s="14"/>
      <c r="J11" s="14"/>
      <c r="K11" s="14"/>
      <c r="L11" s="14"/>
      <c r="M11" s="14"/>
      <c r="N11" s="14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I11" s="2"/>
    </row>
    <row r="12" spans="1:35" ht="8.25" customHeight="1">
      <c r="A12" s="13"/>
      <c r="B12" s="1"/>
      <c r="C12" s="1"/>
      <c r="D12" s="1"/>
      <c r="E12" s="1"/>
      <c r="F12" s="11"/>
      <c r="G12" s="11"/>
      <c r="H12" s="11"/>
      <c r="I12" s="11"/>
      <c r="J12" s="11"/>
      <c r="K12" s="11"/>
      <c r="L12" s="11"/>
      <c r="M12" s="11"/>
      <c r="N12" s="1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I12" s="2"/>
    </row>
    <row r="13" spans="1:35">
      <c r="A13" s="168"/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"/>
      <c r="P13" s="1"/>
      <c r="Q13" s="1"/>
      <c r="R13" s="1"/>
      <c r="S13" s="3" t="s">
        <v>4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I13" s="2"/>
    </row>
    <row r="14" spans="1:35">
      <c r="A14" s="178" t="s">
        <v>9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I14" s="2"/>
    </row>
    <row r="15" spans="1:35" ht="8.25" customHeight="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5">
      <c r="A16" s="168"/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"/>
      <c r="P16" s="1"/>
      <c r="Q16" s="1"/>
      <c r="R16" s="1"/>
      <c r="S16" s="1"/>
      <c r="T16" s="3" t="s">
        <v>4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>
      <c r="A17" s="178" t="s">
        <v>10</v>
      </c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24" customHeight="1">
      <c r="A18" s="179" t="s">
        <v>11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8.25" customHeight="1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8.75" customHeight="1">
      <c r="A20" s="180" t="s">
        <v>187</v>
      </c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"/>
      <c r="P20" s="1"/>
      <c r="Q20" s="1"/>
      <c r="R20" s="1"/>
      <c r="S20" s="1"/>
      <c r="T20" s="1"/>
      <c r="U20" s="3" t="s">
        <v>12</v>
      </c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s="2" customFormat="1" ht="13.5" customHeight="1">
      <c r="A21" s="171" t="s">
        <v>184</v>
      </c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U21" s="3"/>
    </row>
    <row r="22" spans="1:33" s="2" customFormat="1">
      <c r="A22" s="172" t="s">
        <v>185</v>
      </c>
      <c r="B22" s="172"/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U22" s="3"/>
    </row>
    <row r="23" spans="1:33" s="2" customFormat="1" ht="14.25" customHeight="1">
      <c r="A23" s="173" t="s">
        <v>186</v>
      </c>
      <c r="B23" s="173"/>
      <c r="C23" s="173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U23" s="3"/>
    </row>
    <row r="24" spans="1:33" ht="13.5" customHeight="1">
      <c r="A24" s="178" t="s">
        <v>13</v>
      </c>
      <c r="B24" s="178"/>
      <c r="C24" s="178"/>
      <c r="D24" s="178"/>
      <c r="E24" s="178"/>
      <c r="F24" s="178"/>
      <c r="G24" s="178"/>
      <c r="H24" s="178"/>
      <c r="I24" s="178"/>
      <c r="J24" s="178"/>
      <c r="K24" s="178"/>
      <c r="L24" s="178"/>
      <c r="M24" s="178"/>
      <c r="N24" s="178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5" customHeight="1">
      <c r="A25" s="2" t="s">
        <v>14</v>
      </c>
      <c r="B25" s="17" t="s">
        <v>15</v>
      </c>
      <c r="C25" s="2" t="s">
        <v>16</v>
      </c>
      <c r="D25" s="1"/>
      <c r="E25" s="1"/>
      <c r="F25" s="3"/>
      <c r="G25" s="3"/>
      <c r="H25" s="3"/>
      <c r="I25" s="3"/>
      <c r="J25" s="3"/>
      <c r="K25" s="3"/>
      <c r="L25" s="3"/>
      <c r="M25" s="3"/>
      <c r="N25" s="3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8" customHeight="1">
      <c r="A26" s="2" t="s">
        <v>17</v>
      </c>
      <c r="B26" s="180"/>
      <c r="C26" s="180"/>
      <c r="D26" s="180"/>
      <c r="E26" s="180"/>
      <c r="F26" s="180"/>
      <c r="G26" s="3"/>
      <c r="H26" s="3"/>
      <c r="I26" s="3"/>
      <c r="J26" s="3"/>
      <c r="K26" s="3"/>
      <c r="L26" s="3"/>
      <c r="M26" s="3"/>
      <c r="N26" s="3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>
      <c r="A27" s="1"/>
      <c r="B27" s="177" t="s">
        <v>18</v>
      </c>
      <c r="C27" s="177"/>
      <c r="D27" s="177"/>
      <c r="E27" s="177"/>
      <c r="F27" s="177"/>
      <c r="G27" s="18"/>
      <c r="H27" s="18"/>
      <c r="I27" s="18"/>
      <c r="J27" s="18"/>
      <c r="K27" s="18"/>
      <c r="L27" s="18"/>
      <c r="M27" s="19"/>
      <c r="N27" s="18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9.75" customHeight="1">
      <c r="A28" s="1"/>
      <c r="B28" s="1"/>
      <c r="C28" s="1"/>
      <c r="D28" s="20"/>
      <c r="E28" s="20"/>
      <c r="F28" s="20"/>
      <c r="G28" s="20"/>
      <c r="H28" s="20"/>
      <c r="I28" s="20"/>
      <c r="J28" s="20"/>
      <c r="K28" s="20"/>
      <c r="L28" s="20"/>
      <c r="M28" s="18"/>
      <c r="N28" s="18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>
      <c r="A29" s="21" t="s">
        <v>19</v>
      </c>
      <c r="B29" s="1"/>
      <c r="C29" s="1"/>
      <c r="D29" s="9" t="s">
        <v>20</v>
      </c>
      <c r="E29" s="1"/>
      <c r="F29" s="22"/>
      <c r="G29" s="22"/>
      <c r="H29" s="22"/>
      <c r="I29" s="22"/>
      <c r="J29" s="22"/>
      <c r="K29" s="22"/>
      <c r="L29" s="22"/>
      <c r="M29" s="22"/>
      <c r="N29" s="22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9.75" customHeight="1">
      <c r="A30" s="1"/>
      <c r="B30" s="1"/>
      <c r="C30" s="1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2.75" customHeight="1">
      <c r="A31" s="21" t="s">
        <v>21</v>
      </c>
      <c r="B31" s="1"/>
      <c r="C31" s="181">
        <v>4696.79</v>
      </c>
      <c r="D31" s="182"/>
      <c r="E31" s="13" t="s">
        <v>22</v>
      </c>
      <c r="F31" s="1"/>
      <c r="G31" s="1"/>
      <c r="H31" s="1"/>
      <c r="I31" s="1"/>
      <c r="J31" s="1"/>
      <c r="K31" s="1"/>
      <c r="L31" s="25"/>
      <c r="M31" s="25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2.75" customHeight="1">
      <c r="A32" s="1"/>
      <c r="B32" s="2" t="s">
        <v>23</v>
      </c>
      <c r="C32" s="26"/>
      <c r="D32" s="27"/>
      <c r="E32" s="13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2.75" customHeight="1">
      <c r="A33" s="1"/>
      <c r="B33" s="2" t="s">
        <v>24</v>
      </c>
      <c r="C33" s="23">
        <v>3763.45</v>
      </c>
      <c r="D33" s="24" t="s">
        <v>25</v>
      </c>
      <c r="E33" s="13" t="s">
        <v>22</v>
      </c>
      <c r="F33" s="1"/>
      <c r="G33" s="2" t="s">
        <v>26</v>
      </c>
      <c r="H33" s="1"/>
      <c r="I33" s="1"/>
      <c r="J33" s="1"/>
      <c r="K33" s="1"/>
      <c r="L33" s="23">
        <v>754.61</v>
      </c>
      <c r="M33" s="24" t="s">
        <v>27</v>
      </c>
      <c r="N33" s="13" t="s">
        <v>22</v>
      </c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2.75" customHeight="1">
      <c r="A34" s="1"/>
      <c r="B34" s="2" t="s">
        <v>28</v>
      </c>
      <c r="C34" s="23">
        <v>0</v>
      </c>
      <c r="D34" s="28" t="s">
        <v>29</v>
      </c>
      <c r="E34" s="13" t="s">
        <v>22</v>
      </c>
      <c r="F34" s="1"/>
      <c r="G34" s="2" t="s">
        <v>30</v>
      </c>
      <c r="H34" s="1"/>
      <c r="I34" s="1"/>
      <c r="J34" s="1"/>
      <c r="K34" s="1"/>
      <c r="L34" s="29"/>
      <c r="M34" s="29">
        <v>2085.44</v>
      </c>
      <c r="N34" s="13" t="s">
        <v>31</v>
      </c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2.75" customHeight="1">
      <c r="A35" s="1"/>
      <c r="B35" s="2" t="s">
        <v>32</v>
      </c>
      <c r="C35" s="23">
        <v>0</v>
      </c>
      <c r="D35" s="28" t="s">
        <v>29</v>
      </c>
      <c r="E35" s="13" t="s">
        <v>22</v>
      </c>
      <c r="F35" s="1"/>
      <c r="G35" s="2" t="s">
        <v>33</v>
      </c>
      <c r="H35" s="1"/>
      <c r="I35" s="1"/>
      <c r="J35" s="1"/>
      <c r="K35" s="1"/>
      <c r="L35" s="29"/>
      <c r="M35" s="29">
        <v>393.1</v>
      </c>
      <c r="N35" s="13" t="s">
        <v>31</v>
      </c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2.75" customHeight="1">
      <c r="A36" s="1"/>
      <c r="B36" s="2" t="s">
        <v>34</v>
      </c>
      <c r="C36" s="23">
        <v>0</v>
      </c>
      <c r="D36" s="24" t="s">
        <v>29</v>
      </c>
      <c r="E36" s="13" t="s">
        <v>22</v>
      </c>
      <c r="F36" s="1"/>
      <c r="G36" s="2" t="s">
        <v>35</v>
      </c>
      <c r="H36" s="1"/>
      <c r="I36" s="1"/>
      <c r="J36" s="1"/>
      <c r="K36" s="1"/>
      <c r="L36" s="183"/>
      <c r="M36" s="183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9.75" customHeight="1">
      <c r="A37" s="30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36" customHeight="1">
      <c r="A38" s="160" t="s">
        <v>36</v>
      </c>
      <c r="B38" s="160" t="s">
        <v>37</v>
      </c>
      <c r="C38" s="160" t="s">
        <v>38</v>
      </c>
      <c r="D38" s="160"/>
      <c r="E38" s="160"/>
      <c r="F38" s="160" t="s">
        <v>39</v>
      </c>
      <c r="G38" s="160" t="s">
        <v>40</v>
      </c>
      <c r="H38" s="160"/>
      <c r="I38" s="160"/>
      <c r="J38" s="160" t="s">
        <v>41</v>
      </c>
      <c r="K38" s="160"/>
      <c r="L38" s="160"/>
      <c r="M38" s="160" t="s">
        <v>42</v>
      </c>
      <c r="N38" s="160" t="s">
        <v>43</v>
      </c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36.75" customHeight="1">
      <c r="A39" s="160"/>
      <c r="B39" s="160"/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45">
      <c r="A40" s="160"/>
      <c r="B40" s="160"/>
      <c r="C40" s="160"/>
      <c r="D40" s="160"/>
      <c r="E40" s="160"/>
      <c r="F40" s="160"/>
      <c r="G40" s="31" t="s">
        <v>44</v>
      </c>
      <c r="H40" s="31" t="s">
        <v>45</v>
      </c>
      <c r="I40" s="31" t="s">
        <v>46</v>
      </c>
      <c r="J40" s="31" t="s">
        <v>44</v>
      </c>
      <c r="K40" s="31" t="s">
        <v>45</v>
      </c>
      <c r="L40" s="31" t="s">
        <v>47</v>
      </c>
      <c r="M40" s="160"/>
      <c r="N40" s="160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>
      <c r="A41" s="32">
        <v>1</v>
      </c>
      <c r="B41" s="32">
        <v>2</v>
      </c>
      <c r="C41" s="170">
        <v>3</v>
      </c>
      <c r="D41" s="170"/>
      <c r="E41" s="170"/>
      <c r="F41" s="32">
        <v>4</v>
      </c>
      <c r="G41" s="32">
        <v>5</v>
      </c>
      <c r="H41" s="32">
        <v>6</v>
      </c>
      <c r="I41" s="32">
        <v>7</v>
      </c>
      <c r="J41" s="32">
        <v>8</v>
      </c>
      <c r="K41" s="32">
        <v>9</v>
      </c>
      <c r="L41" s="32">
        <v>10</v>
      </c>
      <c r="M41" s="32">
        <v>11</v>
      </c>
      <c r="N41" s="32">
        <v>12</v>
      </c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2">
      <c r="A42" s="162" t="s">
        <v>48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4"/>
      <c r="O42" s="1"/>
      <c r="P42" s="1"/>
      <c r="Q42" s="1"/>
      <c r="R42" s="1"/>
      <c r="S42" s="1"/>
      <c r="T42" s="1"/>
      <c r="U42" s="1"/>
      <c r="V42" s="33" t="s">
        <v>48</v>
      </c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45">
      <c r="A43" s="34" t="s">
        <v>49</v>
      </c>
      <c r="B43" s="35" t="s">
        <v>50</v>
      </c>
      <c r="C43" s="157" t="s">
        <v>51</v>
      </c>
      <c r="D43" s="157"/>
      <c r="E43" s="157"/>
      <c r="F43" s="36" t="s">
        <v>52</v>
      </c>
      <c r="G43" s="36"/>
      <c r="H43" s="36"/>
      <c r="I43" s="36" t="s">
        <v>53</v>
      </c>
      <c r="J43" s="37"/>
      <c r="K43" s="36"/>
      <c r="L43" s="37"/>
      <c r="M43" s="36"/>
      <c r="N43" s="38"/>
      <c r="O43" s="1"/>
      <c r="P43" s="1"/>
      <c r="Q43" s="1"/>
      <c r="R43" s="1"/>
      <c r="S43" s="1"/>
      <c r="T43" s="1"/>
      <c r="U43" s="1"/>
      <c r="V43" s="33"/>
      <c r="W43" s="39" t="s">
        <v>51</v>
      </c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2">
      <c r="A44" s="40"/>
      <c r="B44" s="8"/>
      <c r="C44" s="155" t="s">
        <v>54</v>
      </c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8"/>
      <c r="O44" s="1"/>
      <c r="P44" s="1"/>
      <c r="Q44" s="1"/>
      <c r="R44" s="1"/>
      <c r="S44" s="1"/>
      <c r="T44" s="1"/>
      <c r="U44" s="1"/>
      <c r="V44" s="33"/>
      <c r="W44" s="39"/>
      <c r="X44" s="3" t="s">
        <v>54</v>
      </c>
      <c r="Y44" s="1"/>
      <c r="Z44" s="1"/>
      <c r="AA44" s="1"/>
      <c r="AB44" s="1"/>
      <c r="AC44" s="1"/>
      <c r="AD44" s="1"/>
      <c r="AE44" s="1"/>
      <c r="AF44" s="1"/>
      <c r="AG44" s="1"/>
    </row>
    <row r="45" spans="1:33" ht="22.5">
      <c r="A45" s="41"/>
      <c r="B45" s="42" t="s">
        <v>55</v>
      </c>
      <c r="C45" s="155" t="s">
        <v>56</v>
      </c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8"/>
      <c r="O45" s="1"/>
      <c r="P45" s="1"/>
      <c r="Q45" s="1"/>
      <c r="R45" s="1"/>
      <c r="S45" s="1"/>
      <c r="T45" s="1"/>
      <c r="U45" s="1"/>
      <c r="V45" s="33"/>
      <c r="W45" s="39"/>
      <c r="X45" s="1"/>
      <c r="Y45" s="3" t="s">
        <v>56</v>
      </c>
      <c r="Z45" s="1"/>
      <c r="AA45" s="1"/>
      <c r="AB45" s="1"/>
      <c r="AC45" s="1"/>
      <c r="AD45" s="1"/>
      <c r="AE45" s="1"/>
      <c r="AF45" s="1"/>
      <c r="AG45" s="1"/>
    </row>
    <row r="46" spans="1:33" ht="12">
      <c r="A46" s="43"/>
      <c r="B46" s="42" t="s">
        <v>57</v>
      </c>
      <c r="C46" s="155" t="s">
        <v>58</v>
      </c>
      <c r="D46" s="155"/>
      <c r="E46" s="155"/>
      <c r="F46" s="44"/>
      <c r="G46" s="44"/>
      <c r="H46" s="44"/>
      <c r="I46" s="44"/>
      <c r="J46" s="45">
        <v>2205.06</v>
      </c>
      <c r="K46" s="44" t="s">
        <v>59</v>
      </c>
      <c r="L46" s="45">
        <v>5803.72</v>
      </c>
      <c r="M46" s="44" t="s">
        <v>60</v>
      </c>
      <c r="N46" s="46">
        <v>150548</v>
      </c>
      <c r="O46" s="1"/>
      <c r="P46" s="1"/>
      <c r="Q46" s="1"/>
      <c r="R46" s="1"/>
      <c r="S46" s="1"/>
      <c r="T46" s="1"/>
      <c r="U46" s="1"/>
      <c r="V46" s="33"/>
      <c r="W46" s="39"/>
      <c r="X46" s="1"/>
      <c r="Y46" s="1"/>
      <c r="Z46" s="3" t="s">
        <v>58</v>
      </c>
      <c r="AA46" s="1"/>
      <c r="AB46" s="1"/>
      <c r="AC46" s="1"/>
      <c r="AD46" s="1"/>
      <c r="AE46" s="1"/>
      <c r="AF46" s="1"/>
      <c r="AG46" s="1"/>
    </row>
    <row r="47" spans="1:33" ht="12">
      <c r="A47" s="43"/>
      <c r="B47" s="42" t="s">
        <v>61</v>
      </c>
      <c r="C47" s="155" t="s">
        <v>62</v>
      </c>
      <c r="D47" s="155"/>
      <c r="E47" s="155"/>
      <c r="F47" s="44"/>
      <c r="G47" s="44"/>
      <c r="H47" s="44"/>
      <c r="I47" s="44"/>
      <c r="J47" s="45">
        <v>7150.83</v>
      </c>
      <c r="K47" s="44" t="s">
        <v>59</v>
      </c>
      <c r="L47" s="45">
        <v>18820.98</v>
      </c>
      <c r="M47" s="44" t="s">
        <v>63</v>
      </c>
      <c r="N47" s="46">
        <v>198185</v>
      </c>
      <c r="O47" s="1"/>
      <c r="P47" s="1"/>
      <c r="Q47" s="1"/>
      <c r="R47" s="1"/>
      <c r="S47" s="1"/>
      <c r="T47" s="1"/>
      <c r="U47" s="1"/>
      <c r="V47" s="33"/>
      <c r="W47" s="39"/>
      <c r="X47" s="1"/>
      <c r="Y47" s="1"/>
      <c r="Z47" s="3" t="s">
        <v>62</v>
      </c>
      <c r="AA47" s="1"/>
      <c r="AB47" s="1"/>
      <c r="AC47" s="1"/>
      <c r="AD47" s="1"/>
      <c r="AE47" s="1"/>
      <c r="AF47" s="1"/>
      <c r="AG47" s="1"/>
    </row>
    <row r="48" spans="1:33" ht="12">
      <c r="A48" s="43"/>
      <c r="B48" s="42" t="s">
        <v>64</v>
      </c>
      <c r="C48" s="155" t="s">
        <v>65</v>
      </c>
      <c r="D48" s="155"/>
      <c r="E48" s="155"/>
      <c r="F48" s="44"/>
      <c r="G48" s="44"/>
      <c r="H48" s="44"/>
      <c r="I48" s="44"/>
      <c r="J48" s="45">
        <v>1541.56</v>
      </c>
      <c r="K48" s="44" t="s">
        <v>59</v>
      </c>
      <c r="L48" s="45">
        <v>4057.39</v>
      </c>
      <c r="M48" s="44" t="s">
        <v>60</v>
      </c>
      <c r="N48" s="46">
        <v>105249</v>
      </c>
      <c r="O48" s="1"/>
      <c r="P48" s="1"/>
      <c r="Q48" s="1"/>
      <c r="R48" s="1"/>
      <c r="S48" s="1"/>
      <c r="T48" s="1"/>
      <c r="U48" s="1"/>
      <c r="V48" s="33"/>
      <c r="W48" s="39"/>
      <c r="X48" s="1"/>
      <c r="Y48" s="1"/>
      <c r="Z48" s="3" t="s">
        <v>65</v>
      </c>
      <c r="AA48" s="1"/>
      <c r="AB48" s="1"/>
      <c r="AC48" s="1"/>
      <c r="AD48" s="1"/>
      <c r="AE48" s="1"/>
      <c r="AF48" s="1"/>
      <c r="AG48" s="1"/>
    </row>
    <row r="49" spans="1:33" ht="12">
      <c r="A49" s="43"/>
      <c r="B49" s="42" t="s">
        <v>66</v>
      </c>
      <c r="C49" s="155" t="s">
        <v>67</v>
      </c>
      <c r="D49" s="155"/>
      <c r="E49" s="155"/>
      <c r="F49" s="44"/>
      <c r="G49" s="44"/>
      <c r="H49" s="44"/>
      <c r="I49" s="44"/>
      <c r="J49" s="45">
        <v>381.03</v>
      </c>
      <c r="K49" s="44" t="s">
        <v>68</v>
      </c>
      <c r="L49" s="45">
        <v>0</v>
      </c>
      <c r="M49" s="44" t="s">
        <v>69</v>
      </c>
      <c r="N49" s="46"/>
      <c r="O49" s="1"/>
      <c r="P49" s="1"/>
      <c r="Q49" s="1"/>
      <c r="R49" s="1"/>
      <c r="S49" s="1"/>
      <c r="T49" s="1"/>
      <c r="U49" s="1"/>
      <c r="V49" s="33"/>
      <c r="W49" s="39"/>
      <c r="X49" s="1"/>
      <c r="Y49" s="1"/>
      <c r="Z49" s="3" t="s">
        <v>67</v>
      </c>
      <c r="AA49" s="1"/>
      <c r="AB49" s="1"/>
      <c r="AC49" s="1"/>
      <c r="AD49" s="1"/>
      <c r="AE49" s="1"/>
      <c r="AF49" s="1"/>
      <c r="AG49" s="1"/>
    </row>
    <row r="50" spans="1:33" ht="12">
      <c r="A50" s="43"/>
      <c r="B50" s="42"/>
      <c r="C50" s="155" t="s">
        <v>70</v>
      </c>
      <c r="D50" s="155"/>
      <c r="E50" s="155"/>
      <c r="F50" s="44" t="s">
        <v>71</v>
      </c>
      <c r="G50" s="44" t="s">
        <v>72</v>
      </c>
      <c r="H50" s="44" t="s">
        <v>59</v>
      </c>
      <c r="I50" s="44" t="s">
        <v>73</v>
      </c>
      <c r="J50" s="45"/>
      <c r="K50" s="44"/>
      <c r="L50" s="45"/>
      <c r="M50" s="44"/>
      <c r="N50" s="46"/>
      <c r="O50" s="1"/>
      <c r="P50" s="1"/>
      <c r="Q50" s="1"/>
      <c r="R50" s="1"/>
      <c r="S50" s="1"/>
      <c r="T50" s="1"/>
      <c r="U50" s="1"/>
      <c r="V50" s="33"/>
      <c r="W50" s="39"/>
      <c r="X50" s="1"/>
      <c r="Y50" s="1"/>
      <c r="Z50" s="1"/>
      <c r="AA50" s="3" t="s">
        <v>70</v>
      </c>
      <c r="AB50" s="1"/>
      <c r="AC50" s="1"/>
      <c r="AD50" s="1"/>
      <c r="AE50" s="1"/>
      <c r="AF50" s="1"/>
      <c r="AG50" s="1"/>
    </row>
    <row r="51" spans="1:33" ht="12">
      <c r="A51" s="43"/>
      <c r="B51" s="42"/>
      <c r="C51" s="155" t="s">
        <v>74</v>
      </c>
      <c r="D51" s="155"/>
      <c r="E51" s="155"/>
      <c r="F51" s="44" t="s">
        <v>71</v>
      </c>
      <c r="G51" s="44" t="s">
        <v>75</v>
      </c>
      <c r="H51" s="44" t="s">
        <v>59</v>
      </c>
      <c r="I51" s="44" t="s">
        <v>76</v>
      </c>
      <c r="J51" s="45"/>
      <c r="K51" s="44"/>
      <c r="L51" s="45"/>
      <c r="M51" s="44"/>
      <c r="N51" s="46"/>
      <c r="O51" s="1"/>
      <c r="P51" s="1"/>
      <c r="Q51" s="1"/>
      <c r="R51" s="1"/>
      <c r="S51" s="1"/>
      <c r="T51" s="1"/>
      <c r="U51" s="1"/>
      <c r="V51" s="33"/>
      <c r="W51" s="39"/>
      <c r="X51" s="1"/>
      <c r="Y51" s="1"/>
      <c r="Z51" s="1"/>
      <c r="AA51" s="3" t="s">
        <v>74</v>
      </c>
      <c r="AB51" s="1"/>
      <c r="AC51" s="1"/>
      <c r="AD51" s="1"/>
      <c r="AE51" s="1"/>
      <c r="AF51" s="1"/>
      <c r="AG51" s="1"/>
    </row>
    <row r="52" spans="1:33" ht="12">
      <c r="A52" s="43"/>
      <c r="B52" s="42"/>
      <c r="C52" s="159" t="s">
        <v>77</v>
      </c>
      <c r="D52" s="159"/>
      <c r="E52" s="159"/>
      <c r="F52" s="47"/>
      <c r="G52" s="47"/>
      <c r="H52" s="47"/>
      <c r="I52" s="47"/>
      <c r="J52" s="48">
        <v>9736.92</v>
      </c>
      <c r="K52" s="47"/>
      <c r="L52" s="48">
        <v>24624.7</v>
      </c>
      <c r="M52" s="47"/>
      <c r="N52" s="49"/>
      <c r="O52" s="1"/>
      <c r="P52" s="1"/>
      <c r="Q52" s="1"/>
      <c r="R52" s="1"/>
      <c r="S52" s="1"/>
      <c r="T52" s="1"/>
      <c r="U52" s="1"/>
      <c r="V52" s="33"/>
      <c r="W52" s="39"/>
      <c r="X52" s="1"/>
      <c r="Y52" s="1"/>
      <c r="Z52" s="1"/>
      <c r="AA52" s="1"/>
      <c r="AB52" s="3" t="s">
        <v>77</v>
      </c>
      <c r="AC52" s="1"/>
      <c r="AD52" s="1"/>
      <c r="AE52" s="1"/>
      <c r="AF52" s="1"/>
      <c r="AG52" s="1"/>
    </row>
    <row r="53" spans="1:33" ht="12">
      <c r="A53" s="43"/>
      <c r="B53" s="42"/>
      <c r="C53" s="155" t="s">
        <v>78</v>
      </c>
      <c r="D53" s="155"/>
      <c r="E53" s="155"/>
      <c r="F53" s="44"/>
      <c r="G53" s="44"/>
      <c r="H53" s="44"/>
      <c r="I53" s="44"/>
      <c r="J53" s="45"/>
      <c r="K53" s="44"/>
      <c r="L53" s="45">
        <v>9861.11</v>
      </c>
      <c r="M53" s="44"/>
      <c r="N53" s="46">
        <v>255797</v>
      </c>
      <c r="O53" s="1"/>
      <c r="P53" s="1"/>
      <c r="Q53" s="1"/>
      <c r="R53" s="1"/>
      <c r="S53" s="1"/>
      <c r="T53" s="1"/>
      <c r="U53" s="1"/>
      <c r="V53" s="33"/>
      <c r="W53" s="39"/>
      <c r="X53" s="1"/>
      <c r="Y53" s="1"/>
      <c r="Z53" s="1"/>
      <c r="AA53" s="3" t="s">
        <v>78</v>
      </c>
      <c r="AB53" s="1"/>
      <c r="AC53" s="1"/>
      <c r="AD53" s="1"/>
      <c r="AE53" s="1"/>
      <c r="AF53" s="1"/>
      <c r="AG53" s="1"/>
    </row>
    <row r="54" spans="1:33" ht="33.75">
      <c r="A54" s="43"/>
      <c r="B54" s="42" t="s">
        <v>79</v>
      </c>
      <c r="C54" s="155" t="s">
        <v>80</v>
      </c>
      <c r="D54" s="155"/>
      <c r="E54" s="155"/>
      <c r="F54" s="44" t="s">
        <v>81</v>
      </c>
      <c r="G54" s="44" t="s">
        <v>82</v>
      </c>
      <c r="H54" s="44"/>
      <c r="I54" s="44" t="s">
        <v>82</v>
      </c>
      <c r="J54" s="45"/>
      <c r="K54" s="44"/>
      <c r="L54" s="45">
        <v>11438.89</v>
      </c>
      <c r="M54" s="44"/>
      <c r="N54" s="46">
        <v>296725</v>
      </c>
      <c r="O54" s="1"/>
      <c r="P54" s="1"/>
      <c r="Q54" s="1"/>
      <c r="R54" s="1"/>
      <c r="S54" s="1"/>
      <c r="T54" s="1"/>
      <c r="U54" s="1"/>
      <c r="V54" s="33"/>
      <c r="W54" s="39"/>
      <c r="X54" s="1"/>
      <c r="Y54" s="1"/>
      <c r="Z54" s="1"/>
      <c r="AA54" s="3" t="s">
        <v>80</v>
      </c>
      <c r="AB54" s="1"/>
      <c r="AC54" s="1"/>
      <c r="AD54" s="1"/>
      <c r="AE54" s="1"/>
      <c r="AF54" s="1"/>
      <c r="AG54" s="1"/>
    </row>
    <row r="55" spans="1:33" ht="33.75">
      <c r="A55" s="43"/>
      <c r="B55" s="42" t="s">
        <v>83</v>
      </c>
      <c r="C55" s="155" t="s">
        <v>84</v>
      </c>
      <c r="D55" s="155"/>
      <c r="E55" s="155"/>
      <c r="F55" s="44" t="s">
        <v>81</v>
      </c>
      <c r="G55" s="44" t="s">
        <v>85</v>
      </c>
      <c r="H55" s="44" t="s">
        <v>86</v>
      </c>
      <c r="I55" s="44" t="s">
        <v>87</v>
      </c>
      <c r="J55" s="45"/>
      <c r="K55" s="44"/>
      <c r="L55" s="45">
        <v>6118.82</v>
      </c>
      <c r="M55" s="44"/>
      <c r="N55" s="46">
        <v>158722</v>
      </c>
      <c r="O55" s="1"/>
      <c r="P55" s="1"/>
      <c r="Q55" s="1"/>
      <c r="R55" s="1"/>
      <c r="S55" s="1"/>
      <c r="T55" s="1"/>
      <c r="U55" s="1"/>
      <c r="V55" s="33"/>
      <c r="W55" s="39"/>
      <c r="X55" s="1"/>
      <c r="Y55" s="1"/>
      <c r="Z55" s="1"/>
      <c r="AA55" s="3" t="s">
        <v>84</v>
      </c>
      <c r="AB55" s="1"/>
      <c r="AC55" s="1"/>
      <c r="AD55" s="1"/>
      <c r="AE55" s="1"/>
      <c r="AF55" s="1"/>
      <c r="AG55" s="1"/>
    </row>
    <row r="56" spans="1:33" ht="12">
      <c r="A56" s="50"/>
      <c r="B56" s="51"/>
      <c r="C56" s="157" t="s">
        <v>88</v>
      </c>
      <c r="D56" s="157"/>
      <c r="E56" s="157"/>
      <c r="F56" s="36"/>
      <c r="G56" s="36"/>
      <c r="H56" s="36"/>
      <c r="I56" s="36"/>
      <c r="J56" s="37"/>
      <c r="K56" s="36"/>
      <c r="L56" s="37">
        <v>42182.41</v>
      </c>
      <c r="M56" s="47"/>
      <c r="N56" s="38">
        <v>804180</v>
      </c>
      <c r="O56" s="1"/>
      <c r="P56" s="1"/>
      <c r="Q56" s="1"/>
      <c r="R56" s="1"/>
      <c r="S56" s="1"/>
      <c r="T56" s="1"/>
      <c r="U56" s="1"/>
      <c r="V56" s="33"/>
      <c r="W56" s="39"/>
      <c r="X56" s="1"/>
      <c r="Y56" s="1"/>
      <c r="Z56" s="1"/>
      <c r="AA56" s="1"/>
      <c r="AB56" s="1"/>
      <c r="AC56" s="39" t="s">
        <v>88</v>
      </c>
      <c r="AD56" s="1"/>
      <c r="AE56" s="1"/>
      <c r="AF56" s="1"/>
      <c r="AG56" s="1"/>
    </row>
    <row r="57" spans="1:33" ht="56.25">
      <c r="A57" s="34" t="s">
        <v>89</v>
      </c>
      <c r="B57" s="35" t="s">
        <v>90</v>
      </c>
      <c r="C57" s="157" t="s">
        <v>91</v>
      </c>
      <c r="D57" s="157"/>
      <c r="E57" s="157"/>
      <c r="F57" s="36" t="s">
        <v>92</v>
      </c>
      <c r="G57" s="36"/>
      <c r="H57" s="36"/>
      <c r="I57" s="36" t="s">
        <v>93</v>
      </c>
      <c r="J57" s="37"/>
      <c r="K57" s="36"/>
      <c r="L57" s="37"/>
      <c r="M57" s="36"/>
      <c r="N57" s="38"/>
      <c r="O57" s="1"/>
      <c r="P57" s="1"/>
      <c r="Q57" s="1"/>
      <c r="R57" s="1"/>
      <c r="S57" s="1"/>
      <c r="T57" s="1"/>
      <c r="U57" s="1"/>
      <c r="V57" s="33"/>
      <c r="W57" s="39" t="s">
        <v>91</v>
      </c>
      <c r="X57" s="1"/>
      <c r="Y57" s="1"/>
      <c r="Z57" s="1"/>
      <c r="AA57" s="1"/>
      <c r="AB57" s="1"/>
      <c r="AC57" s="39"/>
      <c r="AD57" s="1"/>
      <c r="AE57" s="1"/>
      <c r="AF57" s="1"/>
      <c r="AG57" s="1"/>
    </row>
    <row r="58" spans="1:33" ht="12">
      <c r="A58" s="40"/>
      <c r="B58" s="8"/>
      <c r="C58" s="155" t="s">
        <v>94</v>
      </c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8"/>
      <c r="O58" s="1"/>
      <c r="P58" s="1"/>
      <c r="Q58" s="1"/>
      <c r="R58" s="1"/>
      <c r="S58" s="1"/>
      <c r="T58" s="1"/>
      <c r="U58" s="1"/>
      <c r="V58" s="33"/>
      <c r="W58" s="39"/>
      <c r="X58" s="3" t="s">
        <v>94</v>
      </c>
      <c r="Y58" s="1"/>
      <c r="Z58" s="1"/>
      <c r="AA58" s="1"/>
      <c r="AB58" s="1"/>
      <c r="AC58" s="39"/>
      <c r="AD58" s="1"/>
      <c r="AE58" s="1"/>
      <c r="AF58" s="1"/>
      <c r="AG58" s="1"/>
    </row>
    <row r="59" spans="1:33" ht="12">
      <c r="A59" s="43"/>
      <c r="B59" s="42" t="s">
        <v>57</v>
      </c>
      <c r="C59" s="155" t="s">
        <v>58</v>
      </c>
      <c r="D59" s="155"/>
      <c r="E59" s="155"/>
      <c r="F59" s="44"/>
      <c r="G59" s="44"/>
      <c r="H59" s="44"/>
      <c r="I59" s="44"/>
      <c r="J59" s="45">
        <v>155.36000000000001</v>
      </c>
      <c r="K59" s="44"/>
      <c r="L59" s="45">
        <v>2529.9299999999998</v>
      </c>
      <c r="M59" s="44" t="s">
        <v>60</v>
      </c>
      <c r="N59" s="46">
        <v>65626</v>
      </c>
      <c r="O59" s="1"/>
      <c r="P59" s="1"/>
      <c r="Q59" s="1"/>
      <c r="R59" s="1"/>
      <c r="S59" s="1"/>
      <c r="T59" s="1"/>
      <c r="U59" s="1"/>
      <c r="V59" s="33"/>
      <c r="W59" s="39"/>
      <c r="X59" s="1"/>
      <c r="Y59" s="1"/>
      <c r="Z59" s="3" t="s">
        <v>58</v>
      </c>
      <c r="AA59" s="1"/>
      <c r="AB59" s="1"/>
      <c r="AC59" s="39"/>
      <c r="AD59" s="1"/>
      <c r="AE59" s="1"/>
      <c r="AF59" s="1"/>
      <c r="AG59" s="1"/>
    </row>
    <row r="60" spans="1:33" ht="12">
      <c r="A60" s="43"/>
      <c r="B60" s="42" t="s">
        <v>61</v>
      </c>
      <c r="C60" s="155" t="s">
        <v>62</v>
      </c>
      <c r="D60" s="155"/>
      <c r="E60" s="155"/>
      <c r="F60" s="44"/>
      <c r="G60" s="44"/>
      <c r="H60" s="44"/>
      <c r="I60" s="44"/>
      <c r="J60" s="45">
        <v>3.08</v>
      </c>
      <c r="K60" s="44"/>
      <c r="L60" s="45">
        <v>50.16</v>
      </c>
      <c r="M60" s="44" t="s">
        <v>95</v>
      </c>
      <c r="N60" s="46">
        <v>827</v>
      </c>
      <c r="O60" s="1"/>
      <c r="P60" s="1"/>
      <c r="Q60" s="1"/>
      <c r="R60" s="1"/>
      <c r="S60" s="1"/>
      <c r="T60" s="1"/>
      <c r="U60" s="1"/>
      <c r="V60" s="33"/>
      <c r="W60" s="39"/>
      <c r="X60" s="1"/>
      <c r="Y60" s="1"/>
      <c r="Z60" s="3" t="s">
        <v>62</v>
      </c>
      <c r="AA60" s="1"/>
      <c r="AB60" s="1"/>
      <c r="AC60" s="39"/>
      <c r="AD60" s="1"/>
      <c r="AE60" s="1"/>
      <c r="AF60" s="1"/>
      <c r="AG60" s="1"/>
    </row>
    <row r="61" spans="1:33" ht="12">
      <c r="A61" s="43"/>
      <c r="B61" s="42" t="s">
        <v>64</v>
      </c>
      <c r="C61" s="155" t="s">
        <v>65</v>
      </c>
      <c r="D61" s="155"/>
      <c r="E61" s="155"/>
      <c r="F61" s="44"/>
      <c r="G61" s="44"/>
      <c r="H61" s="44"/>
      <c r="I61" s="44"/>
      <c r="J61" s="45">
        <v>0.2</v>
      </c>
      <c r="K61" s="44"/>
      <c r="L61" s="45">
        <v>3.26</v>
      </c>
      <c r="M61" s="44" t="s">
        <v>60</v>
      </c>
      <c r="N61" s="46">
        <v>85</v>
      </c>
      <c r="O61" s="1"/>
      <c r="P61" s="1"/>
      <c r="Q61" s="1"/>
      <c r="R61" s="1"/>
      <c r="S61" s="1"/>
      <c r="T61" s="1"/>
      <c r="U61" s="1"/>
      <c r="V61" s="33"/>
      <c r="W61" s="39"/>
      <c r="X61" s="1"/>
      <c r="Y61" s="1"/>
      <c r="Z61" s="3" t="s">
        <v>65</v>
      </c>
      <c r="AA61" s="1"/>
      <c r="AB61" s="1"/>
      <c r="AC61" s="39"/>
      <c r="AD61" s="1"/>
      <c r="AE61" s="1"/>
      <c r="AF61" s="1"/>
      <c r="AG61" s="1"/>
    </row>
    <row r="62" spans="1:33" ht="12">
      <c r="A62" s="43"/>
      <c r="B62" s="42" t="s">
        <v>66</v>
      </c>
      <c r="C62" s="155" t="s">
        <v>67</v>
      </c>
      <c r="D62" s="155"/>
      <c r="E62" s="155"/>
      <c r="F62" s="44"/>
      <c r="G62" s="44"/>
      <c r="H62" s="44"/>
      <c r="I62" s="44"/>
      <c r="J62" s="45">
        <v>400.75</v>
      </c>
      <c r="K62" s="44"/>
      <c r="L62" s="45">
        <v>6525.93</v>
      </c>
      <c r="M62" s="44" t="s">
        <v>96</v>
      </c>
      <c r="N62" s="46">
        <v>57493</v>
      </c>
      <c r="O62" s="1"/>
      <c r="P62" s="1"/>
      <c r="Q62" s="1"/>
      <c r="R62" s="1"/>
      <c r="S62" s="1"/>
      <c r="T62" s="1"/>
      <c r="U62" s="1"/>
      <c r="V62" s="33"/>
      <c r="W62" s="39"/>
      <c r="X62" s="1"/>
      <c r="Y62" s="1"/>
      <c r="Z62" s="3" t="s">
        <v>67</v>
      </c>
      <c r="AA62" s="1"/>
      <c r="AB62" s="1"/>
      <c r="AC62" s="39"/>
      <c r="AD62" s="1"/>
      <c r="AE62" s="1"/>
      <c r="AF62" s="1"/>
      <c r="AG62" s="1"/>
    </row>
    <row r="63" spans="1:33" ht="22.5">
      <c r="A63" s="43"/>
      <c r="B63" s="42"/>
      <c r="C63" s="155" t="s">
        <v>70</v>
      </c>
      <c r="D63" s="155"/>
      <c r="E63" s="155"/>
      <c r="F63" s="44" t="s">
        <v>71</v>
      </c>
      <c r="G63" s="44" t="s">
        <v>97</v>
      </c>
      <c r="H63" s="44"/>
      <c r="I63" s="44" t="s">
        <v>98</v>
      </c>
      <c r="J63" s="45"/>
      <c r="K63" s="44"/>
      <c r="L63" s="45"/>
      <c r="M63" s="44"/>
      <c r="N63" s="46"/>
      <c r="O63" s="1"/>
      <c r="P63" s="1"/>
      <c r="Q63" s="1"/>
      <c r="R63" s="1"/>
      <c r="S63" s="1"/>
      <c r="T63" s="1"/>
      <c r="U63" s="1"/>
      <c r="V63" s="33"/>
      <c r="W63" s="39"/>
      <c r="X63" s="1"/>
      <c r="Y63" s="1"/>
      <c r="Z63" s="1"/>
      <c r="AA63" s="3" t="s">
        <v>70</v>
      </c>
      <c r="AB63" s="1"/>
      <c r="AC63" s="39"/>
      <c r="AD63" s="1"/>
      <c r="AE63" s="1"/>
      <c r="AF63" s="1"/>
      <c r="AG63" s="1"/>
    </row>
    <row r="64" spans="1:33" ht="12">
      <c r="A64" s="43"/>
      <c r="B64" s="42"/>
      <c r="C64" s="155" t="s">
        <v>74</v>
      </c>
      <c r="D64" s="155"/>
      <c r="E64" s="155"/>
      <c r="F64" s="44" t="s">
        <v>71</v>
      </c>
      <c r="G64" s="44" t="s">
        <v>99</v>
      </c>
      <c r="H64" s="44"/>
      <c r="I64" s="44" t="s">
        <v>100</v>
      </c>
      <c r="J64" s="45"/>
      <c r="K64" s="44"/>
      <c r="L64" s="45"/>
      <c r="M64" s="44"/>
      <c r="N64" s="46"/>
      <c r="O64" s="1"/>
      <c r="P64" s="1"/>
      <c r="Q64" s="1"/>
      <c r="R64" s="1"/>
      <c r="S64" s="1"/>
      <c r="T64" s="1"/>
      <c r="U64" s="1"/>
      <c r="V64" s="33"/>
      <c r="W64" s="39"/>
      <c r="X64" s="1"/>
      <c r="Y64" s="1"/>
      <c r="Z64" s="1"/>
      <c r="AA64" s="3" t="s">
        <v>74</v>
      </c>
      <c r="AB64" s="1"/>
      <c r="AC64" s="39"/>
      <c r="AD64" s="1"/>
      <c r="AE64" s="1"/>
      <c r="AF64" s="1"/>
      <c r="AG64" s="1"/>
    </row>
    <row r="65" spans="1:33" ht="12">
      <c r="A65" s="43"/>
      <c r="B65" s="42"/>
      <c r="C65" s="159" t="s">
        <v>77</v>
      </c>
      <c r="D65" s="159"/>
      <c r="E65" s="159"/>
      <c r="F65" s="47"/>
      <c r="G65" s="47"/>
      <c r="H65" s="47"/>
      <c r="I65" s="47"/>
      <c r="J65" s="48">
        <v>559.19000000000005</v>
      </c>
      <c r="K65" s="47"/>
      <c r="L65" s="48">
        <v>9106.02</v>
      </c>
      <c r="M65" s="47"/>
      <c r="N65" s="49"/>
      <c r="O65" s="1"/>
      <c r="P65" s="1"/>
      <c r="Q65" s="1"/>
      <c r="R65" s="1"/>
      <c r="S65" s="1"/>
      <c r="T65" s="1"/>
      <c r="U65" s="1"/>
      <c r="V65" s="33"/>
      <c r="W65" s="39"/>
      <c r="X65" s="1"/>
      <c r="Y65" s="1"/>
      <c r="Z65" s="1"/>
      <c r="AA65" s="1"/>
      <c r="AB65" s="3" t="s">
        <v>77</v>
      </c>
      <c r="AC65" s="39"/>
      <c r="AD65" s="1"/>
      <c r="AE65" s="1"/>
      <c r="AF65" s="1"/>
      <c r="AG65" s="1"/>
    </row>
    <row r="66" spans="1:33" ht="12">
      <c r="A66" s="43"/>
      <c r="B66" s="42"/>
      <c r="C66" s="155" t="s">
        <v>78</v>
      </c>
      <c r="D66" s="155"/>
      <c r="E66" s="155"/>
      <c r="F66" s="44"/>
      <c r="G66" s="44"/>
      <c r="H66" s="44"/>
      <c r="I66" s="44"/>
      <c r="J66" s="45"/>
      <c r="K66" s="44"/>
      <c r="L66" s="45">
        <v>2533.19</v>
      </c>
      <c r="M66" s="44"/>
      <c r="N66" s="46">
        <v>65711</v>
      </c>
      <c r="O66" s="1"/>
      <c r="P66" s="1"/>
      <c r="Q66" s="1"/>
      <c r="R66" s="1"/>
      <c r="S66" s="1"/>
      <c r="T66" s="1"/>
      <c r="U66" s="1"/>
      <c r="V66" s="33"/>
      <c r="W66" s="39"/>
      <c r="X66" s="1"/>
      <c r="Y66" s="1"/>
      <c r="Z66" s="1"/>
      <c r="AA66" s="3" t="s">
        <v>78</v>
      </c>
      <c r="AB66" s="1"/>
      <c r="AC66" s="39"/>
      <c r="AD66" s="1"/>
      <c r="AE66" s="1"/>
      <c r="AF66" s="1"/>
      <c r="AG66" s="1"/>
    </row>
    <row r="67" spans="1:33" ht="33.75">
      <c r="A67" s="43"/>
      <c r="B67" s="42" t="s">
        <v>101</v>
      </c>
      <c r="C67" s="155" t="s">
        <v>102</v>
      </c>
      <c r="D67" s="155"/>
      <c r="E67" s="155"/>
      <c r="F67" s="44" t="s">
        <v>81</v>
      </c>
      <c r="G67" s="44" t="s">
        <v>103</v>
      </c>
      <c r="H67" s="44"/>
      <c r="I67" s="44" t="s">
        <v>103</v>
      </c>
      <c r="J67" s="45"/>
      <c r="K67" s="44"/>
      <c r="L67" s="45">
        <v>2507.86</v>
      </c>
      <c r="M67" s="44"/>
      <c r="N67" s="46">
        <v>65054</v>
      </c>
      <c r="O67" s="1"/>
      <c r="P67" s="1"/>
      <c r="Q67" s="1"/>
      <c r="R67" s="1"/>
      <c r="S67" s="1"/>
      <c r="T67" s="1"/>
      <c r="U67" s="1"/>
      <c r="V67" s="33"/>
      <c r="W67" s="39"/>
      <c r="X67" s="1"/>
      <c r="Y67" s="1"/>
      <c r="Z67" s="1"/>
      <c r="AA67" s="3" t="s">
        <v>102</v>
      </c>
      <c r="AB67" s="1"/>
      <c r="AC67" s="39"/>
      <c r="AD67" s="1"/>
      <c r="AE67" s="1"/>
      <c r="AF67" s="1"/>
      <c r="AG67" s="1"/>
    </row>
    <row r="68" spans="1:33" ht="33.75">
      <c r="A68" s="43"/>
      <c r="B68" s="42" t="s">
        <v>104</v>
      </c>
      <c r="C68" s="155" t="s">
        <v>105</v>
      </c>
      <c r="D68" s="155"/>
      <c r="E68" s="155"/>
      <c r="F68" s="44" t="s">
        <v>81</v>
      </c>
      <c r="G68" s="44" t="s">
        <v>106</v>
      </c>
      <c r="H68" s="44" t="s">
        <v>86</v>
      </c>
      <c r="I68" s="44" t="s">
        <v>107</v>
      </c>
      <c r="J68" s="45"/>
      <c r="K68" s="44"/>
      <c r="L68" s="45">
        <v>1098.1400000000001</v>
      </c>
      <c r="M68" s="44"/>
      <c r="N68" s="46">
        <v>28486</v>
      </c>
      <c r="O68" s="1"/>
      <c r="P68" s="1"/>
      <c r="Q68" s="1"/>
      <c r="R68" s="1"/>
      <c r="S68" s="1"/>
      <c r="T68" s="1"/>
      <c r="U68" s="1"/>
      <c r="V68" s="33"/>
      <c r="W68" s="39"/>
      <c r="X68" s="1"/>
      <c r="Y68" s="1"/>
      <c r="Z68" s="1"/>
      <c r="AA68" s="3" t="s">
        <v>105</v>
      </c>
      <c r="AB68" s="1"/>
      <c r="AC68" s="39"/>
      <c r="AD68" s="1"/>
      <c r="AE68" s="1"/>
      <c r="AF68" s="1"/>
      <c r="AG68" s="1"/>
    </row>
    <row r="69" spans="1:33" ht="12">
      <c r="A69" s="50"/>
      <c r="B69" s="51"/>
      <c r="C69" s="157" t="s">
        <v>88</v>
      </c>
      <c r="D69" s="157"/>
      <c r="E69" s="157"/>
      <c r="F69" s="36"/>
      <c r="G69" s="36"/>
      <c r="H69" s="36"/>
      <c r="I69" s="36"/>
      <c r="J69" s="37"/>
      <c r="K69" s="36"/>
      <c r="L69" s="37">
        <v>12712.02</v>
      </c>
      <c r="M69" s="47"/>
      <c r="N69" s="38">
        <v>217486</v>
      </c>
      <c r="O69" s="1"/>
      <c r="P69" s="1"/>
      <c r="Q69" s="1"/>
      <c r="R69" s="1"/>
      <c r="S69" s="1"/>
      <c r="T69" s="1"/>
      <c r="U69" s="1"/>
      <c r="V69" s="33"/>
      <c r="W69" s="39"/>
      <c r="X69" s="1"/>
      <c r="Y69" s="1"/>
      <c r="Z69" s="1"/>
      <c r="AA69" s="1"/>
      <c r="AB69" s="1"/>
      <c r="AC69" s="39" t="s">
        <v>88</v>
      </c>
      <c r="AD69" s="1"/>
      <c r="AE69" s="1"/>
      <c r="AF69" s="1"/>
      <c r="AG69" s="1"/>
    </row>
    <row r="70" spans="1:33" ht="22.5">
      <c r="A70" s="34" t="s">
        <v>108</v>
      </c>
      <c r="B70" s="35" t="s">
        <v>109</v>
      </c>
      <c r="C70" s="157" t="s">
        <v>110</v>
      </c>
      <c r="D70" s="157"/>
      <c r="E70" s="157"/>
      <c r="F70" s="36" t="s">
        <v>111</v>
      </c>
      <c r="G70" s="36"/>
      <c r="H70" s="36"/>
      <c r="I70" s="36" t="s">
        <v>93</v>
      </c>
      <c r="J70" s="37"/>
      <c r="K70" s="36"/>
      <c r="L70" s="37"/>
      <c r="M70" s="36"/>
      <c r="N70" s="38"/>
      <c r="O70" s="1"/>
      <c r="P70" s="1"/>
      <c r="Q70" s="1"/>
      <c r="R70" s="1"/>
      <c r="S70" s="1"/>
      <c r="T70" s="1"/>
      <c r="U70" s="1"/>
      <c r="V70" s="33"/>
      <c r="W70" s="39" t="s">
        <v>110</v>
      </c>
      <c r="X70" s="1"/>
      <c r="Y70" s="1"/>
      <c r="Z70" s="1"/>
      <c r="AA70" s="1"/>
      <c r="AB70" s="1"/>
      <c r="AC70" s="39"/>
      <c r="AD70" s="1"/>
      <c r="AE70" s="1"/>
      <c r="AF70" s="1"/>
      <c r="AG70" s="1"/>
    </row>
    <row r="71" spans="1:33" ht="12">
      <c r="A71" s="40"/>
      <c r="B71" s="8"/>
      <c r="C71" s="155" t="s">
        <v>94</v>
      </c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8"/>
      <c r="O71" s="1"/>
      <c r="P71" s="1"/>
      <c r="Q71" s="1"/>
      <c r="R71" s="1"/>
      <c r="S71" s="1"/>
      <c r="T71" s="1"/>
      <c r="U71" s="1"/>
      <c r="V71" s="33"/>
      <c r="W71" s="39"/>
      <c r="X71" s="3" t="s">
        <v>94</v>
      </c>
      <c r="Y71" s="1"/>
      <c r="Z71" s="1"/>
      <c r="AA71" s="1"/>
      <c r="AB71" s="1"/>
      <c r="AC71" s="39"/>
      <c r="AD71" s="1"/>
      <c r="AE71" s="1"/>
      <c r="AF71" s="1"/>
      <c r="AG71" s="1"/>
    </row>
    <row r="72" spans="1:33" ht="22.5">
      <c r="A72" s="41"/>
      <c r="B72" s="42" t="s">
        <v>112</v>
      </c>
      <c r="C72" s="155" t="s">
        <v>113</v>
      </c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8"/>
      <c r="O72" s="1"/>
      <c r="P72" s="1"/>
      <c r="Q72" s="1"/>
      <c r="R72" s="1"/>
      <c r="S72" s="1"/>
      <c r="T72" s="1"/>
      <c r="U72" s="1"/>
      <c r="V72" s="33"/>
      <c r="W72" s="39"/>
      <c r="X72" s="1"/>
      <c r="Y72" s="3" t="s">
        <v>113</v>
      </c>
      <c r="Z72" s="1"/>
      <c r="AA72" s="1"/>
      <c r="AB72" s="1"/>
      <c r="AC72" s="39"/>
      <c r="AD72" s="1"/>
      <c r="AE72" s="1"/>
      <c r="AF72" s="1"/>
      <c r="AG72" s="1"/>
    </row>
    <row r="73" spans="1:33" ht="12">
      <c r="A73" s="43"/>
      <c r="B73" s="42" t="s">
        <v>57</v>
      </c>
      <c r="C73" s="155" t="s">
        <v>58</v>
      </c>
      <c r="D73" s="155"/>
      <c r="E73" s="155"/>
      <c r="F73" s="44"/>
      <c r="G73" s="44"/>
      <c r="H73" s="44"/>
      <c r="I73" s="44"/>
      <c r="J73" s="45">
        <v>1108.4000000000001</v>
      </c>
      <c r="K73" s="44" t="s">
        <v>114</v>
      </c>
      <c r="L73" s="45">
        <v>20756.95</v>
      </c>
      <c r="M73" s="44" t="s">
        <v>60</v>
      </c>
      <c r="N73" s="46">
        <v>538435</v>
      </c>
      <c r="O73" s="1"/>
      <c r="P73" s="1"/>
      <c r="Q73" s="1"/>
      <c r="R73" s="1"/>
      <c r="S73" s="1"/>
      <c r="T73" s="1"/>
      <c r="U73" s="1"/>
      <c r="V73" s="33"/>
      <c r="W73" s="39"/>
      <c r="X73" s="1"/>
      <c r="Y73" s="1"/>
      <c r="Z73" s="3" t="s">
        <v>58</v>
      </c>
      <c r="AA73" s="1"/>
      <c r="AB73" s="1"/>
      <c r="AC73" s="39"/>
      <c r="AD73" s="1"/>
      <c r="AE73" s="1"/>
      <c r="AF73" s="1"/>
      <c r="AG73" s="1"/>
    </row>
    <row r="74" spans="1:33" ht="12">
      <c r="A74" s="43"/>
      <c r="B74" s="42" t="s">
        <v>61</v>
      </c>
      <c r="C74" s="155" t="s">
        <v>62</v>
      </c>
      <c r="D74" s="155"/>
      <c r="E74" s="155"/>
      <c r="F74" s="44"/>
      <c r="G74" s="44"/>
      <c r="H74" s="44"/>
      <c r="I74" s="44"/>
      <c r="J74" s="45">
        <v>465.41</v>
      </c>
      <c r="K74" s="44" t="s">
        <v>115</v>
      </c>
      <c r="L74" s="45">
        <v>9473.6</v>
      </c>
      <c r="M74" s="44" t="s">
        <v>66</v>
      </c>
      <c r="N74" s="46">
        <v>37894</v>
      </c>
      <c r="O74" s="1"/>
      <c r="P74" s="1"/>
      <c r="Q74" s="1"/>
      <c r="R74" s="1"/>
      <c r="S74" s="1"/>
      <c r="T74" s="1"/>
      <c r="U74" s="1"/>
      <c r="V74" s="33"/>
      <c r="W74" s="39"/>
      <c r="X74" s="1"/>
      <c r="Y74" s="1"/>
      <c r="Z74" s="3" t="s">
        <v>62</v>
      </c>
      <c r="AA74" s="1"/>
      <c r="AB74" s="1"/>
      <c r="AC74" s="39"/>
      <c r="AD74" s="1"/>
      <c r="AE74" s="1"/>
      <c r="AF74" s="1"/>
      <c r="AG74" s="1"/>
    </row>
    <row r="75" spans="1:33" ht="12">
      <c r="A75" s="43"/>
      <c r="B75" s="42" t="s">
        <v>66</v>
      </c>
      <c r="C75" s="155" t="s">
        <v>67</v>
      </c>
      <c r="D75" s="155"/>
      <c r="E75" s="155"/>
      <c r="F75" s="44"/>
      <c r="G75" s="44"/>
      <c r="H75" s="44"/>
      <c r="I75" s="44"/>
      <c r="J75" s="45">
        <v>17277.009999999998</v>
      </c>
      <c r="K75" s="44"/>
      <c r="L75" s="45">
        <v>281344.01</v>
      </c>
      <c r="M75" s="44" t="s">
        <v>116</v>
      </c>
      <c r="N75" s="46">
        <v>1206966</v>
      </c>
      <c r="O75" s="1"/>
      <c r="P75" s="1"/>
      <c r="Q75" s="1"/>
      <c r="R75" s="1"/>
      <c r="S75" s="1"/>
      <c r="T75" s="1"/>
      <c r="U75" s="1"/>
      <c r="V75" s="33"/>
      <c r="W75" s="39"/>
      <c r="X75" s="1"/>
      <c r="Y75" s="1"/>
      <c r="Z75" s="3" t="s">
        <v>67</v>
      </c>
      <c r="AA75" s="1"/>
      <c r="AB75" s="1"/>
      <c r="AC75" s="39"/>
      <c r="AD75" s="1"/>
      <c r="AE75" s="1"/>
      <c r="AF75" s="1"/>
      <c r="AG75" s="1"/>
    </row>
    <row r="76" spans="1:33" ht="22.5">
      <c r="A76" s="43"/>
      <c r="B76" s="42"/>
      <c r="C76" s="155" t="s">
        <v>70</v>
      </c>
      <c r="D76" s="155"/>
      <c r="E76" s="155"/>
      <c r="F76" s="44" t="s">
        <v>71</v>
      </c>
      <c r="G76" s="44" t="s">
        <v>117</v>
      </c>
      <c r="H76" s="44" t="s">
        <v>114</v>
      </c>
      <c r="I76" s="44" t="s">
        <v>118</v>
      </c>
      <c r="J76" s="45"/>
      <c r="K76" s="44"/>
      <c r="L76" s="45"/>
      <c r="M76" s="44"/>
      <c r="N76" s="46"/>
      <c r="O76" s="1"/>
      <c r="P76" s="1"/>
      <c r="Q76" s="1"/>
      <c r="R76" s="1"/>
      <c r="S76" s="1"/>
      <c r="T76" s="1"/>
      <c r="U76" s="1"/>
      <c r="V76" s="33"/>
      <c r="W76" s="39"/>
      <c r="X76" s="1"/>
      <c r="Y76" s="1"/>
      <c r="Z76" s="1"/>
      <c r="AA76" s="3" t="s">
        <v>70</v>
      </c>
      <c r="AB76" s="1"/>
      <c r="AC76" s="39"/>
      <c r="AD76" s="1"/>
      <c r="AE76" s="1"/>
      <c r="AF76" s="1"/>
      <c r="AG76" s="1"/>
    </row>
    <row r="77" spans="1:33" ht="12">
      <c r="A77" s="43"/>
      <c r="B77" s="42"/>
      <c r="C77" s="159" t="s">
        <v>77</v>
      </c>
      <c r="D77" s="159"/>
      <c r="E77" s="159"/>
      <c r="F77" s="47"/>
      <c r="G77" s="47"/>
      <c r="H77" s="47"/>
      <c r="I77" s="47"/>
      <c r="J77" s="48">
        <v>18850.82</v>
      </c>
      <c r="K77" s="47"/>
      <c r="L77" s="48">
        <v>311574.56</v>
      </c>
      <c r="M77" s="47"/>
      <c r="N77" s="49"/>
      <c r="O77" s="1"/>
      <c r="P77" s="1"/>
      <c r="Q77" s="1"/>
      <c r="R77" s="1"/>
      <c r="S77" s="1"/>
      <c r="T77" s="1"/>
      <c r="U77" s="1"/>
      <c r="V77" s="33"/>
      <c r="W77" s="39"/>
      <c r="X77" s="1"/>
      <c r="Y77" s="1"/>
      <c r="Z77" s="1"/>
      <c r="AA77" s="1"/>
      <c r="AB77" s="3" t="s">
        <v>77</v>
      </c>
      <c r="AC77" s="39"/>
      <c r="AD77" s="1"/>
      <c r="AE77" s="1"/>
      <c r="AF77" s="1"/>
      <c r="AG77" s="1"/>
    </row>
    <row r="78" spans="1:33" ht="12">
      <c r="A78" s="43"/>
      <c r="B78" s="42"/>
      <c r="C78" s="155" t="s">
        <v>78</v>
      </c>
      <c r="D78" s="155"/>
      <c r="E78" s="155"/>
      <c r="F78" s="44"/>
      <c r="G78" s="44"/>
      <c r="H78" s="44"/>
      <c r="I78" s="44"/>
      <c r="J78" s="45"/>
      <c r="K78" s="44"/>
      <c r="L78" s="45">
        <v>20756.95</v>
      </c>
      <c r="M78" s="44"/>
      <c r="N78" s="46">
        <v>538435</v>
      </c>
      <c r="O78" s="1"/>
      <c r="P78" s="1"/>
      <c r="Q78" s="1"/>
      <c r="R78" s="1"/>
      <c r="S78" s="1"/>
      <c r="T78" s="1"/>
      <c r="U78" s="1"/>
      <c r="V78" s="33"/>
      <c r="W78" s="39"/>
      <c r="X78" s="1"/>
      <c r="Y78" s="1"/>
      <c r="Z78" s="1"/>
      <c r="AA78" s="3" t="s">
        <v>78</v>
      </c>
      <c r="AB78" s="1"/>
      <c r="AC78" s="39"/>
      <c r="AD78" s="1"/>
      <c r="AE78" s="1"/>
      <c r="AF78" s="1"/>
      <c r="AG78" s="1"/>
    </row>
    <row r="79" spans="1:33" ht="33.75">
      <c r="A79" s="43"/>
      <c r="B79" s="42" t="s">
        <v>119</v>
      </c>
      <c r="C79" s="155" t="s">
        <v>120</v>
      </c>
      <c r="D79" s="155"/>
      <c r="E79" s="155"/>
      <c r="F79" s="44" t="s">
        <v>81</v>
      </c>
      <c r="G79" s="44" t="s">
        <v>121</v>
      </c>
      <c r="H79" s="44"/>
      <c r="I79" s="44" t="s">
        <v>121</v>
      </c>
      <c r="J79" s="45"/>
      <c r="K79" s="44"/>
      <c r="L79" s="45">
        <v>21172.09</v>
      </c>
      <c r="M79" s="44"/>
      <c r="N79" s="46">
        <v>549204</v>
      </c>
      <c r="O79" s="1"/>
      <c r="P79" s="1"/>
      <c r="Q79" s="1"/>
      <c r="R79" s="1"/>
      <c r="S79" s="1"/>
      <c r="T79" s="1"/>
      <c r="U79" s="1"/>
      <c r="V79" s="33"/>
      <c r="W79" s="39"/>
      <c r="X79" s="1"/>
      <c r="Y79" s="1"/>
      <c r="Z79" s="1"/>
      <c r="AA79" s="3" t="s">
        <v>120</v>
      </c>
      <c r="AB79" s="1"/>
      <c r="AC79" s="39"/>
      <c r="AD79" s="1"/>
      <c r="AE79" s="1"/>
      <c r="AF79" s="1"/>
      <c r="AG79" s="1"/>
    </row>
    <row r="80" spans="1:33" ht="33.75">
      <c r="A80" s="43"/>
      <c r="B80" s="42" t="s">
        <v>122</v>
      </c>
      <c r="C80" s="155" t="s">
        <v>123</v>
      </c>
      <c r="D80" s="155"/>
      <c r="E80" s="155"/>
      <c r="F80" s="44" t="s">
        <v>81</v>
      </c>
      <c r="G80" s="44" t="s">
        <v>124</v>
      </c>
      <c r="H80" s="44" t="s">
        <v>86</v>
      </c>
      <c r="I80" s="44" t="s">
        <v>125</v>
      </c>
      <c r="J80" s="45"/>
      <c r="K80" s="44"/>
      <c r="L80" s="45">
        <v>9703.8700000000008</v>
      </c>
      <c r="M80" s="44"/>
      <c r="N80" s="46">
        <v>251718</v>
      </c>
      <c r="O80" s="1"/>
      <c r="P80" s="1"/>
      <c r="Q80" s="1"/>
      <c r="R80" s="1"/>
      <c r="S80" s="1"/>
      <c r="T80" s="1"/>
      <c r="U80" s="1"/>
      <c r="V80" s="33"/>
      <c r="W80" s="39"/>
      <c r="X80" s="1"/>
      <c r="Y80" s="1"/>
      <c r="Z80" s="1"/>
      <c r="AA80" s="3" t="s">
        <v>123</v>
      </c>
      <c r="AB80" s="1"/>
      <c r="AC80" s="39"/>
      <c r="AD80" s="1"/>
      <c r="AE80" s="1"/>
      <c r="AF80" s="1"/>
      <c r="AG80" s="1"/>
    </row>
    <row r="81" spans="1:33" ht="12">
      <c r="A81" s="50"/>
      <c r="B81" s="51"/>
      <c r="C81" s="157" t="s">
        <v>88</v>
      </c>
      <c r="D81" s="157"/>
      <c r="E81" s="157"/>
      <c r="F81" s="36"/>
      <c r="G81" s="36"/>
      <c r="H81" s="36"/>
      <c r="I81" s="36"/>
      <c r="J81" s="37"/>
      <c r="K81" s="36"/>
      <c r="L81" s="37">
        <v>342450.52</v>
      </c>
      <c r="M81" s="47"/>
      <c r="N81" s="38">
        <v>2584217</v>
      </c>
      <c r="O81" s="1"/>
      <c r="P81" s="1"/>
      <c r="Q81" s="1"/>
      <c r="R81" s="1"/>
      <c r="S81" s="1"/>
      <c r="T81" s="1"/>
      <c r="U81" s="1"/>
      <c r="V81" s="33"/>
      <c r="W81" s="39"/>
      <c r="X81" s="1"/>
      <c r="Y81" s="1"/>
      <c r="Z81" s="1"/>
      <c r="AA81" s="1"/>
      <c r="AB81" s="1"/>
      <c r="AC81" s="39" t="s">
        <v>88</v>
      </c>
      <c r="AD81" s="1"/>
      <c r="AE81" s="1"/>
      <c r="AF81" s="1"/>
      <c r="AG81" s="1"/>
    </row>
    <row r="82" spans="1:33" ht="12">
      <c r="A82" s="34" t="s">
        <v>126</v>
      </c>
      <c r="B82" s="35" t="s">
        <v>127</v>
      </c>
      <c r="C82" s="157" t="s">
        <v>128</v>
      </c>
      <c r="D82" s="157"/>
      <c r="E82" s="157"/>
      <c r="F82" s="36" t="s">
        <v>129</v>
      </c>
      <c r="G82" s="36"/>
      <c r="H82" s="36"/>
      <c r="I82" s="36" t="s">
        <v>130</v>
      </c>
      <c r="J82" s="37">
        <v>488.06</v>
      </c>
      <c r="K82" s="36"/>
      <c r="L82" s="37">
        <v>-277892.07</v>
      </c>
      <c r="M82" s="36" t="s">
        <v>116</v>
      </c>
      <c r="N82" s="38">
        <v>-1192157</v>
      </c>
      <c r="O82" s="1"/>
      <c r="P82" s="1"/>
      <c r="Q82" s="1"/>
      <c r="R82" s="1"/>
      <c r="S82" s="1"/>
      <c r="T82" s="1"/>
      <c r="U82" s="1"/>
      <c r="V82" s="33"/>
      <c r="W82" s="39" t="s">
        <v>128</v>
      </c>
      <c r="X82" s="1"/>
      <c r="Y82" s="1"/>
      <c r="Z82" s="1"/>
      <c r="AA82" s="1"/>
      <c r="AB82" s="1"/>
      <c r="AC82" s="39"/>
      <c r="AD82" s="1"/>
      <c r="AE82" s="1"/>
      <c r="AF82" s="1"/>
      <c r="AG82" s="1"/>
    </row>
    <row r="83" spans="1:33" ht="12">
      <c r="A83" s="50"/>
      <c r="B83" s="51"/>
      <c r="C83" s="6" t="s">
        <v>131</v>
      </c>
      <c r="D83" s="7"/>
      <c r="E83" s="7"/>
      <c r="F83" s="52"/>
      <c r="G83" s="52"/>
      <c r="H83" s="52"/>
      <c r="I83" s="52"/>
      <c r="J83" s="53"/>
      <c r="K83" s="52"/>
      <c r="L83" s="53"/>
      <c r="M83" s="54"/>
      <c r="N83" s="55"/>
      <c r="O83" s="1"/>
      <c r="P83" s="1"/>
      <c r="Q83" s="1"/>
      <c r="R83" s="1"/>
      <c r="S83" s="1"/>
      <c r="T83" s="1"/>
      <c r="U83" s="1"/>
      <c r="V83" s="33"/>
      <c r="W83" s="39"/>
      <c r="X83" s="1"/>
      <c r="Y83" s="1"/>
      <c r="Z83" s="1"/>
      <c r="AA83" s="1"/>
      <c r="AB83" s="1"/>
      <c r="AC83" s="39"/>
      <c r="AD83" s="1"/>
      <c r="AE83" s="1"/>
      <c r="AF83" s="1"/>
      <c r="AG83" s="1"/>
    </row>
    <row r="84" spans="1:33" ht="56.25">
      <c r="A84" s="34" t="s">
        <v>132</v>
      </c>
      <c r="B84" s="35" t="s">
        <v>133</v>
      </c>
      <c r="C84" s="157" t="s">
        <v>134</v>
      </c>
      <c r="D84" s="157"/>
      <c r="E84" s="157"/>
      <c r="F84" s="36" t="s">
        <v>129</v>
      </c>
      <c r="G84" s="36"/>
      <c r="H84" s="36"/>
      <c r="I84" s="36" t="s">
        <v>135</v>
      </c>
      <c r="J84" s="37">
        <v>595</v>
      </c>
      <c r="K84" s="36"/>
      <c r="L84" s="37">
        <v>307162.23999999999</v>
      </c>
      <c r="M84" s="36" t="s">
        <v>116</v>
      </c>
      <c r="N84" s="38">
        <v>1317726</v>
      </c>
      <c r="O84" s="1"/>
      <c r="P84" s="1"/>
      <c r="Q84" s="1"/>
      <c r="R84" s="1"/>
      <c r="S84" s="1"/>
      <c r="T84" s="1"/>
      <c r="U84" s="1"/>
      <c r="V84" s="33"/>
      <c r="W84" s="39" t="s">
        <v>134</v>
      </c>
      <c r="X84" s="1"/>
      <c r="Y84" s="1"/>
      <c r="Z84" s="1"/>
      <c r="AA84" s="1"/>
      <c r="AB84" s="1"/>
      <c r="AC84" s="39"/>
      <c r="AD84" s="1"/>
      <c r="AE84" s="1"/>
      <c r="AF84" s="1"/>
      <c r="AG84" s="1"/>
    </row>
    <row r="85" spans="1:33" ht="12">
      <c r="A85" s="50"/>
      <c r="B85" s="51"/>
      <c r="C85" s="6" t="s">
        <v>131</v>
      </c>
      <c r="D85" s="7"/>
      <c r="E85" s="7"/>
      <c r="F85" s="52"/>
      <c r="G85" s="52"/>
      <c r="H85" s="52"/>
      <c r="I85" s="52"/>
      <c r="J85" s="53"/>
      <c r="K85" s="52"/>
      <c r="L85" s="53"/>
      <c r="M85" s="54"/>
      <c r="N85" s="55"/>
      <c r="O85" s="1"/>
      <c r="P85" s="1"/>
      <c r="Q85" s="1"/>
      <c r="R85" s="1"/>
      <c r="S85" s="1"/>
      <c r="T85" s="1"/>
      <c r="U85" s="1"/>
      <c r="V85" s="33"/>
      <c r="W85" s="39"/>
      <c r="X85" s="1"/>
      <c r="Y85" s="1"/>
      <c r="Z85" s="1"/>
      <c r="AA85" s="1"/>
      <c r="AB85" s="1"/>
      <c r="AC85" s="39"/>
      <c r="AD85" s="1"/>
      <c r="AE85" s="1"/>
      <c r="AF85" s="1"/>
      <c r="AG85" s="1"/>
    </row>
    <row r="86" spans="1:33" ht="12">
      <c r="A86" s="40"/>
      <c r="B86" s="8"/>
      <c r="C86" s="155" t="s">
        <v>136</v>
      </c>
      <c r="D86" s="155"/>
      <c r="E86" s="155"/>
      <c r="F86" s="155"/>
      <c r="G86" s="155"/>
      <c r="H86" s="155"/>
      <c r="I86" s="155"/>
      <c r="J86" s="155"/>
      <c r="K86" s="155"/>
      <c r="L86" s="155"/>
      <c r="M86" s="155"/>
      <c r="N86" s="158"/>
      <c r="O86" s="1"/>
      <c r="P86" s="1"/>
      <c r="Q86" s="1"/>
      <c r="R86" s="1"/>
      <c r="S86" s="1"/>
      <c r="T86" s="1"/>
      <c r="U86" s="1"/>
      <c r="V86" s="33"/>
      <c r="W86" s="39"/>
      <c r="X86" s="3" t="s">
        <v>136</v>
      </c>
      <c r="Y86" s="1"/>
      <c r="Z86" s="1"/>
      <c r="AA86" s="1"/>
      <c r="AB86" s="1"/>
      <c r="AC86" s="39"/>
      <c r="AD86" s="1"/>
      <c r="AE86" s="1"/>
      <c r="AF86" s="1"/>
      <c r="AG86" s="1"/>
    </row>
    <row r="87" spans="1:33" ht="45">
      <c r="A87" s="34" t="s">
        <v>137</v>
      </c>
      <c r="B87" s="35" t="s">
        <v>50</v>
      </c>
      <c r="C87" s="157" t="s">
        <v>138</v>
      </c>
      <c r="D87" s="157"/>
      <c r="E87" s="157"/>
      <c r="F87" s="36" t="s">
        <v>52</v>
      </c>
      <c r="G87" s="36"/>
      <c r="H87" s="36"/>
      <c r="I87" s="36" t="s">
        <v>53</v>
      </c>
      <c r="J87" s="37"/>
      <c r="K87" s="36"/>
      <c r="L87" s="37"/>
      <c r="M87" s="36"/>
      <c r="N87" s="38"/>
      <c r="O87" s="1"/>
      <c r="P87" s="1"/>
      <c r="Q87" s="1"/>
      <c r="R87" s="1"/>
      <c r="S87" s="1"/>
      <c r="T87" s="1"/>
      <c r="U87" s="1"/>
      <c r="V87" s="33"/>
      <c r="W87" s="39" t="s">
        <v>138</v>
      </c>
      <c r="X87" s="1"/>
      <c r="Y87" s="1"/>
      <c r="Z87" s="1"/>
      <c r="AA87" s="1"/>
      <c r="AB87" s="1"/>
      <c r="AC87" s="39"/>
      <c r="AD87" s="1"/>
      <c r="AE87" s="1"/>
      <c r="AF87" s="1"/>
      <c r="AG87" s="1"/>
    </row>
    <row r="88" spans="1:33" ht="12">
      <c r="A88" s="40"/>
      <c r="B88" s="8"/>
      <c r="C88" s="155" t="s">
        <v>139</v>
      </c>
      <c r="D88" s="155"/>
      <c r="E88" s="155"/>
      <c r="F88" s="155"/>
      <c r="G88" s="155"/>
      <c r="H88" s="155"/>
      <c r="I88" s="155"/>
      <c r="J88" s="155"/>
      <c r="K88" s="155"/>
      <c r="L88" s="155"/>
      <c r="M88" s="155"/>
      <c r="N88" s="158"/>
      <c r="O88" s="1"/>
      <c r="P88" s="1"/>
      <c r="Q88" s="1"/>
      <c r="R88" s="1"/>
      <c r="S88" s="1"/>
      <c r="T88" s="1"/>
      <c r="U88" s="1"/>
      <c r="V88" s="33"/>
      <c r="W88" s="39"/>
      <c r="X88" s="3" t="s">
        <v>139</v>
      </c>
      <c r="Y88" s="1"/>
      <c r="Z88" s="1"/>
      <c r="AA88" s="1"/>
      <c r="AB88" s="1"/>
      <c r="AC88" s="39"/>
      <c r="AD88" s="1"/>
      <c r="AE88" s="1"/>
      <c r="AF88" s="1"/>
      <c r="AG88" s="1"/>
    </row>
    <row r="89" spans="1:33" ht="22.5">
      <c r="A89" s="41"/>
      <c r="B89" s="42" t="s">
        <v>112</v>
      </c>
      <c r="C89" s="155" t="s">
        <v>113</v>
      </c>
      <c r="D89" s="155"/>
      <c r="E89" s="155"/>
      <c r="F89" s="155"/>
      <c r="G89" s="155"/>
      <c r="H89" s="155"/>
      <c r="I89" s="155"/>
      <c r="J89" s="155"/>
      <c r="K89" s="155"/>
      <c r="L89" s="155"/>
      <c r="M89" s="155"/>
      <c r="N89" s="158"/>
      <c r="O89" s="1"/>
      <c r="P89" s="1"/>
      <c r="Q89" s="1"/>
      <c r="R89" s="1"/>
      <c r="S89" s="1"/>
      <c r="T89" s="1"/>
      <c r="U89" s="1"/>
      <c r="V89" s="33"/>
      <c r="W89" s="39"/>
      <c r="X89" s="1"/>
      <c r="Y89" s="3" t="s">
        <v>113</v>
      </c>
      <c r="Z89" s="1"/>
      <c r="AA89" s="1"/>
      <c r="AB89" s="1"/>
      <c r="AC89" s="39"/>
      <c r="AD89" s="1"/>
      <c r="AE89" s="1"/>
      <c r="AF89" s="1"/>
      <c r="AG89" s="1"/>
    </row>
    <row r="90" spans="1:33" ht="12">
      <c r="A90" s="43"/>
      <c r="B90" s="42" t="s">
        <v>57</v>
      </c>
      <c r="C90" s="155" t="s">
        <v>58</v>
      </c>
      <c r="D90" s="155"/>
      <c r="E90" s="155"/>
      <c r="F90" s="44"/>
      <c r="G90" s="44"/>
      <c r="H90" s="44"/>
      <c r="I90" s="44"/>
      <c r="J90" s="45">
        <v>2205.06</v>
      </c>
      <c r="K90" s="44" t="s">
        <v>114</v>
      </c>
      <c r="L90" s="45">
        <v>8342.84</v>
      </c>
      <c r="M90" s="44"/>
      <c r="N90" s="46"/>
      <c r="O90" s="1"/>
      <c r="P90" s="1"/>
      <c r="Q90" s="1"/>
      <c r="R90" s="1"/>
      <c r="S90" s="1"/>
      <c r="T90" s="1"/>
      <c r="U90" s="1"/>
      <c r="V90" s="33"/>
      <c r="W90" s="39"/>
      <c r="X90" s="1"/>
      <c r="Y90" s="1"/>
      <c r="Z90" s="3" t="s">
        <v>58</v>
      </c>
      <c r="AA90" s="1"/>
      <c r="AB90" s="1"/>
      <c r="AC90" s="39"/>
      <c r="AD90" s="1"/>
      <c r="AE90" s="1"/>
      <c r="AF90" s="1"/>
      <c r="AG90" s="1"/>
    </row>
    <row r="91" spans="1:33" ht="12">
      <c r="A91" s="43"/>
      <c r="B91" s="42" t="s">
        <v>61</v>
      </c>
      <c r="C91" s="155" t="s">
        <v>62</v>
      </c>
      <c r="D91" s="155"/>
      <c r="E91" s="155"/>
      <c r="F91" s="44"/>
      <c r="G91" s="44"/>
      <c r="H91" s="44"/>
      <c r="I91" s="44"/>
      <c r="J91" s="45">
        <v>7150.83</v>
      </c>
      <c r="K91" s="44" t="s">
        <v>115</v>
      </c>
      <c r="L91" s="45">
        <v>29407.79</v>
      </c>
      <c r="M91" s="44"/>
      <c r="N91" s="46"/>
      <c r="O91" s="1"/>
      <c r="P91" s="1"/>
      <c r="Q91" s="1"/>
      <c r="R91" s="1"/>
      <c r="S91" s="1"/>
      <c r="T91" s="1"/>
      <c r="U91" s="1"/>
      <c r="V91" s="33"/>
      <c r="W91" s="39"/>
      <c r="X91" s="1"/>
      <c r="Y91" s="1"/>
      <c r="Z91" s="3" t="s">
        <v>62</v>
      </c>
      <c r="AA91" s="1"/>
      <c r="AB91" s="1"/>
      <c r="AC91" s="39"/>
      <c r="AD91" s="1"/>
      <c r="AE91" s="1"/>
      <c r="AF91" s="1"/>
      <c r="AG91" s="1"/>
    </row>
    <row r="92" spans="1:33" ht="12">
      <c r="A92" s="43"/>
      <c r="B92" s="42" t="s">
        <v>64</v>
      </c>
      <c r="C92" s="155" t="s">
        <v>65</v>
      </c>
      <c r="D92" s="155"/>
      <c r="E92" s="155"/>
      <c r="F92" s="44"/>
      <c r="G92" s="44"/>
      <c r="H92" s="44"/>
      <c r="I92" s="44"/>
      <c r="J92" s="45">
        <v>1541.56</v>
      </c>
      <c r="K92" s="44" t="s">
        <v>115</v>
      </c>
      <c r="L92" s="45">
        <v>6339.67</v>
      </c>
      <c r="M92" s="44"/>
      <c r="N92" s="46"/>
      <c r="O92" s="1"/>
      <c r="P92" s="1"/>
      <c r="Q92" s="1"/>
      <c r="R92" s="1"/>
      <c r="S92" s="1"/>
      <c r="T92" s="1"/>
      <c r="U92" s="1"/>
      <c r="V92" s="33"/>
      <c r="W92" s="39"/>
      <c r="X92" s="1"/>
      <c r="Y92" s="1"/>
      <c r="Z92" s="3" t="s">
        <v>65</v>
      </c>
      <c r="AA92" s="1"/>
      <c r="AB92" s="1"/>
      <c r="AC92" s="39"/>
      <c r="AD92" s="1"/>
      <c r="AE92" s="1"/>
      <c r="AF92" s="1"/>
      <c r="AG92" s="1"/>
    </row>
    <row r="93" spans="1:33" ht="12">
      <c r="A93" s="43"/>
      <c r="B93" s="42" t="s">
        <v>66</v>
      </c>
      <c r="C93" s="155" t="s">
        <v>67</v>
      </c>
      <c r="D93" s="155"/>
      <c r="E93" s="155"/>
      <c r="F93" s="44"/>
      <c r="G93" s="44"/>
      <c r="H93" s="44"/>
      <c r="I93" s="44"/>
      <c r="J93" s="45">
        <v>381.03</v>
      </c>
      <c r="K93" s="44"/>
      <c r="L93" s="45">
        <v>1253.5899999999999</v>
      </c>
      <c r="M93" s="44"/>
      <c r="N93" s="46"/>
      <c r="O93" s="1"/>
      <c r="P93" s="1"/>
      <c r="Q93" s="1"/>
      <c r="R93" s="1"/>
      <c r="S93" s="1"/>
      <c r="T93" s="1"/>
      <c r="U93" s="1"/>
      <c r="V93" s="33"/>
      <c r="W93" s="39"/>
      <c r="X93" s="1"/>
      <c r="Y93" s="1"/>
      <c r="Z93" s="3" t="s">
        <v>67</v>
      </c>
      <c r="AA93" s="1"/>
      <c r="AB93" s="1"/>
      <c r="AC93" s="39"/>
      <c r="AD93" s="1"/>
      <c r="AE93" s="1"/>
      <c r="AF93" s="1"/>
      <c r="AG93" s="1"/>
    </row>
    <row r="94" spans="1:33" ht="12">
      <c r="A94" s="43"/>
      <c r="B94" s="42"/>
      <c r="C94" s="155" t="s">
        <v>70</v>
      </c>
      <c r="D94" s="155"/>
      <c r="E94" s="155"/>
      <c r="F94" s="44" t="s">
        <v>71</v>
      </c>
      <c r="G94" s="44" t="s">
        <v>72</v>
      </c>
      <c r="H94" s="44" t="s">
        <v>114</v>
      </c>
      <c r="I94" s="44" t="s">
        <v>140</v>
      </c>
      <c r="J94" s="45"/>
      <c r="K94" s="44"/>
      <c r="L94" s="45"/>
      <c r="M94" s="44"/>
      <c r="N94" s="46"/>
      <c r="O94" s="1"/>
      <c r="P94" s="1"/>
      <c r="Q94" s="1"/>
      <c r="R94" s="1"/>
      <c r="S94" s="1"/>
      <c r="T94" s="1"/>
      <c r="U94" s="1"/>
      <c r="V94" s="33"/>
      <c r="W94" s="39"/>
      <c r="X94" s="1"/>
      <c r="Y94" s="1"/>
      <c r="Z94" s="1"/>
      <c r="AA94" s="3" t="s">
        <v>70</v>
      </c>
      <c r="AB94" s="1"/>
      <c r="AC94" s="39"/>
      <c r="AD94" s="1"/>
      <c r="AE94" s="1"/>
      <c r="AF94" s="1"/>
      <c r="AG94" s="1"/>
    </row>
    <row r="95" spans="1:33" ht="12">
      <c r="A95" s="43"/>
      <c r="B95" s="42"/>
      <c r="C95" s="155" t="s">
        <v>74</v>
      </c>
      <c r="D95" s="155"/>
      <c r="E95" s="155"/>
      <c r="F95" s="44" t="s">
        <v>71</v>
      </c>
      <c r="G95" s="44" t="s">
        <v>75</v>
      </c>
      <c r="H95" s="44" t="s">
        <v>115</v>
      </c>
      <c r="I95" s="44" t="s">
        <v>141</v>
      </c>
      <c r="J95" s="45"/>
      <c r="K95" s="44"/>
      <c r="L95" s="45"/>
      <c r="M95" s="44"/>
      <c r="N95" s="46"/>
      <c r="O95" s="1"/>
      <c r="P95" s="1"/>
      <c r="Q95" s="1"/>
      <c r="R95" s="1"/>
      <c r="S95" s="1"/>
      <c r="T95" s="1"/>
      <c r="U95" s="1"/>
      <c r="V95" s="33"/>
      <c r="W95" s="39"/>
      <c r="X95" s="1"/>
      <c r="Y95" s="1"/>
      <c r="Z95" s="1"/>
      <c r="AA95" s="3" t="s">
        <v>74</v>
      </c>
      <c r="AB95" s="1"/>
      <c r="AC95" s="39"/>
      <c r="AD95" s="1"/>
      <c r="AE95" s="1"/>
      <c r="AF95" s="1"/>
      <c r="AG95" s="1"/>
    </row>
    <row r="96" spans="1:33" ht="12">
      <c r="A96" s="43"/>
      <c r="B96" s="42"/>
      <c r="C96" s="159" t="s">
        <v>77</v>
      </c>
      <c r="D96" s="159"/>
      <c r="E96" s="159"/>
      <c r="F96" s="47"/>
      <c r="G96" s="47"/>
      <c r="H96" s="47"/>
      <c r="I96" s="47"/>
      <c r="J96" s="48">
        <v>135173.51999999999</v>
      </c>
      <c r="K96" s="47"/>
      <c r="L96" s="48">
        <v>534910.81999999995</v>
      </c>
      <c r="M96" s="47"/>
      <c r="N96" s="49"/>
      <c r="O96" s="1"/>
      <c r="P96" s="1"/>
      <c r="Q96" s="1"/>
      <c r="R96" s="1"/>
      <c r="S96" s="1"/>
      <c r="T96" s="1"/>
      <c r="U96" s="1"/>
      <c r="V96" s="33"/>
      <c r="W96" s="39"/>
      <c r="X96" s="1"/>
      <c r="Y96" s="1"/>
      <c r="Z96" s="1"/>
      <c r="AA96" s="1"/>
      <c r="AB96" s="3" t="s">
        <v>77</v>
      </c>
      <c r="AC96" s="39"/>
      <c r="AD96" s="1"/>
      <c r="AE96" s="1"/>
      <c r="AF96" s="1"/>
      <c r="AG96" s="1"/>
    </row>
    <row r="97" spans="1:33" ht="12">
      <c r="A97" s="43"/>
      <c r="B97" s="42"/>
      <c r="C97" s="155" t="s">
        <v>78</v>
      </c>
      <c r="D97" s="155"/>
      <c r="E97" s="155"/>
      <c r="F97" s="44"/>
      <c r="G97" s="44"/>
      <c r="H97" s="44"/>
      <c r="I97" s="44"/>
      <c r="J97" s="45"/>
      <c r="K97" s="44"/>
      <c r="L97" s="45">
        <v>216432.96</v>
      </c>
      <c r="M97" s="44"/>
      <c r="N97" s="46"/>
      <c r="O97" s="1"/>
      <c r="P97" s="1"/>
      <c r="Q97" s="1"/>
      <c r="R97" s="1"/>
      <c r="S97" s="1"/>
      <c r="T97" s="1"/>
      <c r="U97" s="1"/>
      <c r="V97" s="33"/>
      <c r="W97" s="39"/>
      <c r="X97" s="1"/>
      <c r="Y97" s="1"/>
      <c r="Z97" s="1"/>
      <c r="AA97" s="3" t="s">
        <v>78</v>
      </c>
      <c r="AB97" s="1"/>
      <c r="AC97" s="39"/>
      <c r="AD97" s="1"/>
      <c r="AE97" s="1"/>
      <c r="AF97" s="1"/>
      <c r="AG97" s="1"/>
    </row>
    <row r="98" spans="1:33" ht="33.75">
      <c r="A98" s="43"/>
      <c r="B98" s="42" t="s">
        <v>79</v>
      </c>
      <c r="C98" s="155" t="s">
        <v>80</v>
      </c>
      <c r="D98" s="155"/>
      <c r="E98" s="155"/>
      <c r="F98" s="44" t="s">
        <v>81</v>
      </c>
      <c r="G98" s="44" t="s">
        <v>82</v>
      </c>
      <c r="H98" s="44"/>
      <c r="I98" s="44" t="s">
        <v>82</v>
      </c>
      <c r="J98" s="45"/>
      <c r="K98" s="44"/>
      <c r="L98" s="45">
        <v>251062.23</v>
      </c>
      <c r="M98" s="44"/>
      <c r="N98" s="46"/>
      <c r="O98" s="1"/>
      <c r="P98" s="1"/>
      <c r="Q98" s="1"/>
      <c r="R98" s="1"/>
      <c r="S98" s="1"/>
      <c r="T98" s="1"/>
      <c r="U98" s="1"/>
      <c r="V98" s="33"/>
      <c r="W98" s="39"/>
      <c r="X98" s="1"/>
      <c r="Y98" s="1"/>
      <c r="Z98" s="1"/>
      <c r="AA98" s="3" t="s">
        <v>80</v>
      </c>
      <c r="AB98" s="1"/>
      <c r="AC98" s="39"/>
      <c r="AD98" s="1"/>
      <c r="AE98" s="1"/>
      <c r="AF98" s="1"/>
      <c r="AG98" s="1"/>
    </row>
    <row r="99" spans="1:33" ht="33.75">
      <c r="A99" s="43"/>
      <c r="B99" s="42" t="s">
        <v>83</v>
      </c>
      <c r="C99" s="155" t="s">
        <v>84</v>
      </c>
      <c r="D99" s="155"/>
      <c r="E99" s="155"/>
      <c r="F99" s="44" t="s">
        <v>81</v>
      </c>
      <c r="G99" s="44" t="s">
        <v>85</v>
      </c>
      <c r="H99" s="44" t="s">
        <v>86</v>
      </c>
      <c r="I99" s="44" t="s">
        <v>87</v>
      </c>
      <c r="J99" s="45"/>
      <c r="K99" s="44"/>
      <c r="L99" s="45">
        <v>134296.65</v>
      </c>
      <c r="M99" s="44"/>
      <c r="N99" s="46"/>
      <c r="O99" s="1"/>
      <c r="P99" s="1"/>
      <c r="Q99" s="1"/>
      <c r="R99" s="1"/>
      <c r="S99" s="1"/>
      <c r="T99" s="1"/>
      <c r="U99" s="1"/>
      <c r="V99" s="33"/>
      <c r="W99" s="39"/>
      <c r="X99" s="1"/>
      <c r="Y99" s="1"/>
      <c r="Z99" s="1"/>
      <c r="AA99" s="3" t="s">
        <v>84</v>
      </c>
      <c r="AB99" s="1"/>
      <c r="AC99" s="39"/>
      <c r="AD99" s="1"/>
      <c r="AE99" s="1"/>
      <c r="AF99" s="1"/>
      <c r="AG99" s="1"/>
    </row>
    <row r="100" spans="1:33" ht="12">
      <c r="A100" s="50"/>
      <c r="B100" s="51"/>
      <c r="C100" s="157" t="s">
        <v>88</v>
      </c>
      <c r="D100" s="157"/>
      <c r="E100" s="157"/>
      <c r="F100" s="36"/>
      <c r="G100" s="36"/>
      <c r="H100" s="36"/>
      <c r="I100" s="36"/>
      <c r="J100" s="37"/>
      <c r="K100" s="36"/>
      <c r="L100" s="37">
        <v>920269.7</v>
      </c>
      <c r="M100" s="47"/>
      <c r="N100" s="38"/>
      <c r="O100" s="1"/>
      <c r="P100" s="1"/>
      <c r="Q100" s="1"/>
      <c r="R100" s="1"/>
      <c r="S100" s="1"/>
      <c r="T100" s="1"/>
      <c r="U100" s="1"/>
      <c r="V100" s="33"/>
      <c r="W100" s="39"/>
      <c r="X100" s="1"/>
      <c r="Y100" s="1"/>
      <c r="Z100" s="1"/>
      <c r="AA100" s="1"/>
      <c r="AB100" s="1"/>
      <c r="AC100" s="39" t="s">
        <v>88</v>
      </c>
      <c r="AD100" s="1"/>
      <c r="AE100" s="1"/>
      <c r="AF100" s="1"/>
      <c r="AG100" s="1"/>
    </row>
    <row r="101" spans="1:33" ht="12">
      <c r="A101" s="34" t="s">
        <v>142</v>
      </c>
      <c r="B101" s="35" t="s">
        <v>143</v>
      </c>
      <c r="C101" s="157" t="s">
        <v>144</v>
      </c>
      <c r="D101" s="157"/>
      <c r="E101" s="157"/>
      <c r="F101" s="36" t="s">
        <v>145</v>
      </c>
      <c r="G101" s="36"/>
      <c r="H101" s="36"/>
      <c r="I101" s="36" t="s">
        <v>64</v>
      </c>
      <c r="J101" s="37">
        <v>10465</v>
      </c>
      <c r="K101" s="36"/>
      <c r="L101" s="37">
        <v>4536.8500000000004</v>
      </c>
      <c r="M101" s="36" t="s">
        <v>69</v>
      </c>
      <c r="N101" s="38">
        <v>31395</v>
      </c>
      <c r="O101" s="1"/>
      <c r="P101" s="1"/>
      <c r="Q101" s="1"/>
      <c r="R101" s="1"/>
      <c r="S101" s="1"/>
      <c r="T101" s="1"/>
      <c r="U101" s="1"/>
      <c r="V101" s="33"/>
      <c r="W101" s="39" t="s">
        <v>144</v>
      </c>
      <c r="X101" s="1"/>
      <c r="Y101" s="1"/>
      <c r="Z101" s="1"/>
      <c r="AA101" s="1"/>
      <c r="AB101" s="1"/>
      <c r="AC101" s="39"/>
      <c r="AD101" s="1"/>
      <c r="AE101" s="1"/>
      <c r="AF101" s="1"/>
      <c r="AG101" s="1"/>
    </row>
    <row r="102" spans="1:33" ht="12">
      <c r="A102" s="50"/>
      <c r="B102" s="51"/>
      <c r="C102" s="6" t="s">
        <v>146</v>
      </c>
      <c r="D102" s="7"/>
      <c r="E102" s="7"/>
      <c r="F102" s="52"/>
      <c r="G102" s="52"/>
      <c r="H102" s="52"/>
      <c r="I102" s="52"/>
      <c r="J102" s="53"/>
      <c r="K102" s="52"/>
      <c r="L102" s="53"/>
      <c r="M102" s="54"/>
      <c r="N102" s="55"/>
      <c r="O102" s="1"/>
      <c r="P102" s="1"/>
      <c r="Q102" s="1"/>
      <c r="R102" s="1"/>
      <c r="S102" s="1"/>
      <c r="T102" s="1"/>
      <c r="U102" s="1"/>
      <c r="V102" s="33"/>
      <c r="W102" s="39"/>
      <c r="X102" s="1"/>
      <c r="Y102" s="1"/>
      <c r="Z102" s="1"/>
      <c r="AA102" s="1"/>
      <c r="AB102" s="1"/>
      <c r="AC102" s="39"/>
      <c r="AD102" s="1"/>
      <c r="AE102" s="1"/>
      <c r="AF102" s="1"/>
      <c r="AG102" s="1"/>
    </row>
    <row r="103" spans="1:33" ht="56.25">
      <c r="A103" s="34" t="s">
        <v>147</v>
      </c>
      <c r="B103" s="35" t="s">
        <v>148</v>
      </c>
      <c r="C103" s="157" t="s">
        <v>149</v>
      </c>
      <c r="D103" s="157"/>
      <c r="E103" s="157"/>
      <c r="F103" s="36" t="s">
        <v>150</v>
      </c>
      <c r="G103" s="36"/>
      <c r="H103" s="36"/>
      <c r="I103" s="36" t="s">
        <v>151</v>
      </c>
      <c r="J103" s="37">
        <v>336.68</v>
      </c>
      <c r="K103" s="36"/>
      <c r="L103" s="37">
        <v>17.13</v>
      </c>
      <c r="M103" s="36" t="s">
        <v>152</v>
      </c>
      <c r="N103" s="38">
        <v>303</v>
      </c>
      <c r="O103" s="1"/>
      <c r="P103" s="1"/>
      <c r="Q103" s="1"/>
      <c r="R103" s="1"/>
      <c r="S103" s="1"/>
      <c r="T103" s="1"/>
      <c r="U103" s="1"/>
      <c r="V103" s="33"/>
      <c r="W103" s="39" t="s">
        <v>149</v>
      </c>
      <c r="X103" s="1"/>
      <c r="Y103" s="1"/>
      <c r="Z103" s="1"/>
      <c r="AA103" s="1"/>
      <c r="AB103" s="1"/>
      <c r="AC103" s="39"/>
      <c r="AD103" s="1"/>
      <c r="AE103" s="1"/>
      <c r="AF103" s="1"/>
      <c r="AG103" s="1"/>
    </row>
    <row r="104" spans="1:33" ht="12">
      <c r="A104" s="50"/>
      <c r="B104" s="51"/>
      <c r="C104" s="6" t="s">
        <v>153</v>
      </c>
      <c r="D104" s="7"/>
      <c r="E104" s="7"/>
      <c r="F104" s="52"/>
      <c r="G104" s="52"/>
      <c r="H104" s="52"/>
      <c r="I104" s="52"/>
      <c r="J104" s="53"/>
      <c r="K104" s="52"/>
      <c r="L104" s="53"/>
      <c r="M104" s="54"/>
      <c r="N104" s="55"/>
      <c r="O104" s="1"/>
      <c r="P104" s="1"/>
      <c r="Q104" s="1"/>
      <c r="R104" s="1"/>
      <c r="S104" s="1"/>
      <c r="T104" s="1"/>
      <c r="U104" s="1"/>
      <c r="V104" s="33"/>
      <c r="W104" s="39"/>
      <c r="X104" s="1"/>
      <c r="Y104" s="1"/>
      <c r="Z104" s="1"/>
      <c r="AA104" s="1"/>
      <c r="AB104" s="1"/>
      <c r="AC104" s="39"/>
      <c r="AD104" s="1"/>
      <c r="AE104" s="1"/>
      <c r="AF104" s="1"/>
      <c r="AG104" s="1"/>
    </row>
    <row r="105" spans="1:33" ht="12">
      <c r="A105" s="40"/>
      <c r="B105" s="8"/>
      <c r="C105" s="155" t="s">
        <v>154</v>
      </c>
      <c r="D105" s="155"/>
      <c r="E105" s="155"/>
      <c r="F105" s="155"/>
      <c r="G105" s="155"/>
      <c r="H105" s="155"/>
      <c r="I105" s="155"/>
      <c r="J105" s="155"/>
      <c r="K105" s="155"/>
      <c r="L105" s="155"/>
      <c r="M105" s="155"/>
      <c r="N105" s="158"/>
      <c r="O105" s="1"/>
      <c r="P105" s="1"/>
      <c r="Q105" s="1"/>
      <c r="R105" s="1"/>
      <c r="S105" s="1"/>
      <c r="T105" s="1"/>
      <c r="U105" s="1"/>
      <c r="V105" s="33"/>
      <c r="W105" s="39"/>
      <c r="X105" s="3" t="s">
        <v>154</v>
      </c>
      <c r="Y105" s="1"/>
      <c r="Z105" s="1"/>
      <c r="AA105" s="1"/>
      <c r="AB105" s="1"/>
      <c r="AC105" s="39"/>
      <c r="AD105" s="1"/>
      <c r="AE105" s="1"/>
      <c r="AF105" s="1"/>
      <c r="AG105" s="1"/>
    </row>
    <row r="106" spans="1:33" ht="45">
      <c r="A106" s="34" t="s">
        <v>155</v>
      </c>
      <c r="B106" s="35" t="s">
        <v>156</v>
      </c>
      <c r="C106" s="157" t="s">
        <v>157</v>
      </c>
      <c r="D106" s="157"/>
      <c r="E106" s="157"/>
      <c r="F106" s="36" t="s">
        <v>150</v>
      </c>
      <c r="G106" s="36"/>
      <c r="H106" s="36"/>
      <c r="I106" s="36" t="s">
        <v>151</v>
      </c>
      <c r="J106" s="37">
        <v>190.15</v>
      </c>
      <c r="K106" s="36"/>
      <c r="L106" s="37">
        <v>171.14</v>
      </c>
      <c r="M106" s="36"/>
      <c r="N106" s="38">
        <v>171.14</v>
      </c>
      <c r="O106" s="1"/>
      <c r="P106" s="1"/>
      <c r="Q106" s="1"/>
      <c r="R106" s="1"/>
      <c r="S106" s="1"/>
      <c r="T106" s="1"/>
      <c r="U106" s="1"/>
      <c r="V106" s="33"/>
      <c r="W106" s="39" t="s">
        <v>157</v>
      </c>
      <c r="X106" s="1"/>
      <c r="Y106" s="1"/>
      <c r="Z106" s="1"/>
      <c r="AA106" s="1"/>
      <c r="AB106" s="1"/>
      <c r="AC106" s="39"/>
      <c r="AD106" s="1"/>
      <c r="AE106" s="1"/>
      <c r="AF106" s="1"/>
      <c r="AG106" s="1"/>
    </row>
    <row r="107" spans="1:33" ht="45">
      <c r="A107" s="34" t="s">
        <v>158</v>
      </c>
      <c r="B107" s="35" t="s">
        <v>159</v>
      </c>
      <c r="C107" s="157" t="s">
        <v>160</v>
      </c>
      <c r="D107" s="157"/>
      <c r="E107" s="157"/>
      <c r="F107" s="36" t="s">
        <v>150</v>
      </c>
      <c r="G107" s="36"/>
      <c r="H107" s="36"/>
      <c r="I107" s="36" t="s">
        <v>151</v>
      </c>
      <c r="J107" s="37">
        <v>336.68</v>
      </c>
      <c r="K107" s="36"/>
      <c r="L107" s="37">
        <v>17.13</v>
      </c>
      <c r="M107" s="36" t="s">
        <v>152</v>
      </c>
      <c r="N107" s="38">
        <v>303</v>
      </c>
      <c r="O107" s="1"/>
      <c r="P107" s="1"/>
      <c r="Q107" s="1"/>
      <c r="R107" s="1"/>
      <c r="S107" s="1"/>
      <c r="T107" s="1"/>
      <c r="U107" s="1"/>
      <c r="V107" s="33"/>
      <c r="W107" s="39" t="s">
        <v>160</v>
      </c>
      <c r="X107" s="1"/>
      <c r="Y107" s="1"/>
      <c r="Z107" s="1"/>
      <c r="AA107" s="1"/>
      <c r="AB107" s="1"/>
      <c r="AC107" s="39"/>
      <c r="AD107" s="1"/>
      <c r="AE107" s="1"/>
      <c r="AF107" s="1"/>
      <c r="AG107" s="1"/>
    </row>
    <row r="108" spans="1:33" ht="12">
      <c r="A108" s="50"/>
      <c r="B108" s="51"/>
      <c r="C108" s="6" t="s">
        <v>153</v>
      </c>
      <c r="D108" s="7"/>
      <c r="E108" s="7"/>
      <c r="F108" s="52"/>
      <c r="G108" s="52"/>
      <c r="H108" s="52"/>
      <c r="I108" s="52"/>
      <c r="J108" s="53"/>
      <c r="K108" s="52"/>
      <c r="L108" s="53"/>
      <c r="M108" s="54"/>
      <c r="N108" s="55"/>
      <c r="O108" s="1"/>
      <c r="P108" s="1"/>
      <c r="Q108" s="1"/>
      <c r="R108" s="1"/>
      <c r="S108" s="1"/>
      <c r="T108" s="1"/>
      <c r="U108" s="1"/>
      <c r="V108" s="33"/>
      <c r="W108" s="39"/>
      <c r="X108" s="1"/>
      <c r="Y108" s="1"/>
      <c r="Z108" s="1"/>
      <c r="AA108" s="1"/>
      <c r="AB108" s="1"/>
      <c r="AC108" s="39"/>
      <c r="AD108" s="1"/>
      <c r="AE108" s="1"/>
      <c r="AF108" s="1"/>
      <c r="AG108" s="1"/>
    </row>
    <row r="109" spans="1:33" ht="1.5" customHeight="1">
      <c r="A109" s="52"/>
      <c r="B109" s="51"/>
      <c r="C109" s="51"/>
      <c r="D109" s="51"/>
      <c r="E109" s="51"/>
      <c r="F109" s="52"/>
      <c r="G109" s="52"/>
      <c r="H109" s="52"/>
      <c r="I109" s="52"/>
      <c r="J109" s="56"/>
      <c r="K109" s="52"/>
      <c r="L109" s="56"/>
      <c r="M109" s="44"/>
      <c r="N109" s="56"/>
      <c r="O109" s="1"/>
      <c r="P109" s="1"/>
      <c r="Q109" s="1"/>
      <c r="R109" s="1"/>
      <c r="S109" s="1"/>
      <c r="T109" s="1"/>
      <c r="U109" s="1"/>
      <c r="V109" s="33"/>
      <c r="W109" s="39"/>
      <c r="X109" s="1"/>
      <c r="Y109" s="1"/>
      <c r="Z109" s="1"/>
      <c r="AA109" s="1"/>
      <c r="AB109" s="1"/>
      <c r="AC109" s="39"/>
      <c r="AD109" s="1"/>
      <c r="AE109" s="1"/>
      <c r="AF109" s="1"/>
      <c r="AG109" s="1"/>
    </row>
    <row r="110" spans="1:33" ht="2.25" customHeight="1">
      <c r="A110" s="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57"/>
      <c r="M110" s="58"/>
      <c r="N110" s="59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>
      <c r="A111" s="60"/>
      <c r="B111" s="61"/>
      <c r="C111" s="157" t="s">
        <v>161</v>
      </c>
      <c r="D111" s="157"/>
      <c r="E111" s="157"/>
      <c r="F111" s="157"/>
      <c r="G111" s="157"/>
      <c r="H111" s="157"/>
      <c r="I111" s="157"/>
      <c r="J111" s="157"/>
      <c r="K111" s="157"/>
      <c r="L111" s="62"/>
      <c r="M111" s="63"/>
      <c r="N111" s="64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39" t="s">
        <v>161</v>
      </c>
      <c r="AE111" s="1"/>
      <c r="AF111" s="1"/>
      <c r="AG111" s="1"/>
    </row>
    <row r="112" spans="1:33">
      <c r="A112" s="65"/>
      <c r="B112" s="42"/>
      <c r="C112" s="155" t="s">
        <v>162</v>
      </c>
      <c r="D112" s="155"/>
      <c r="E112" s="155"/>
      <c r="F112" s="155"/>
      <c r="G112" s="155"/>
      <c r="H112" s="155"/>
      <c r="I112" s="155"/>
      <c r="J112" s="155"/>
      <c r="K112" s="155"/>
      <c r="L112" s="66">
        <v>914228.52</v>
      </c>
      <c r="M112" s="67"/>
      <c r="N112" s="68">
        <v>2413544</v>
      </c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39"/>
      <c r="AE112" s="3" t="s">
        <v>162</v>
      </c>
      <c r="AF112" s="1"/>
      <c r="AG112" s="1"/>
    </row>
    <row r="113" spans="1:33">
      <c r="A113" s="65"/>
      <c r="B113" s="42"/>
      <c r="C113" s="155" t="s">
        <v>163</v>
      </c>
      <c r="D113" s="155"/>
      <c r="E113" s="155"/>
      <c r="F113" s="155"/>
      <c r="G113" s="155"/>
      <c r="H113" s="155"/>
      <c r="I113" s="155"/>
      <c r="J113" s="155"/>
      <c r="K113" s="155"/>
      <c r="L113" s="66"/>
      <c r="M113" s="67"/>
      <c r="N113" s="68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39"/>
      <c r="AE113" s="3" t="s">
        <v>163</v>
      </c>
      <c r="AF113" s="1"/>
      <c r="AG113" s="1"/>
    </row>
    <row r="114" spans="1:33">
      <c r="A114" s="65"/>
      <c r="B114" s="42"/>
      <c r="C114" s="155" t="s">
        <v>164</v>
      </c>
      <c r="D114" s="155"/>
      <c r="E114" s="155"/>
      <c r="F114" s="155"/>
      <c r="G114" s="155"/>
      <c r="H114" s="155"/>
      <c r="I114" s="155"/>
      <c r="J114" s="155"/>
      <c r="K114" s="155"/>
      <c r="L114" s="66">
        <v>245523.56</v>
      </c>
      <c r="M114" s="67"/>
      <c r="N114" s="68">
        <v>754609</v>
      </c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39"/>
      <c r="AE114" s="3" t="s">
        <v>164</v>
      </c>
      <c r="AF114" s="1"/>
      <c r="AG114" s="1"/>
    </row>
    <row r="115" spans="1:33">
      <c r="A115" s="65"/>
      <c r="B115" s="42"/>
      <c r="C115" s="155" t="s">
        <v>165</v>
      </c>
      <c r="D115" s="155"/>
      <c r="E115" s="155"/>
      <c r="F115" s="155"/>
      <c r="G115" s="155"/>
      <c r="H115" s="155"/>
      <c r="I115" s="155"/>
      <c r="J115" s="155"/>
      <c r="K115" s="155"/>
      <c r="L115" s="66">
        <v>338313.63</v>
      </c>
      <c r="M115" s="67"/>
      <c r="N115" s="68">
        <v>236906</v>
      </c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39"/>
      <c r="AE115" s="3" t="s">
        <v>165</v>
      </c>
      <c r="AF115" s="1"/>
      <c r="AG115" s="1"/>
    </row>
    <row r="116" spans="1:33">
      <c r="A116" s="65"/>
      <c r="B116" s="42"/>
      <c r="C116" s="155" t="s">
        <v>166</v>
      </c>
      <c r="D116" s="155"/>
      <c r="E116" s="155"/>
      <c r="F116" s="155"/>
      <c r="G116" s="155"/>
      <c r="H116" s="155"/>
      <c r="I116" s="155"/>
      <c r="J116" s="155"/>
      <c r="K116" s="155"/>
      <c r="L116" s="66">
        <v>4060.65</v>
      </c>
      <c r="M116" s="67"/>
      <c r="N116" s="68">
        <v>105334</v>
      </c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39"/>
      <c r="AE116" s="3" t="s">
        <v>166</v>
      </c>
      <c r="AF116" s="1"/>
      <c r="AG116" s="1"/>
    </row>
    <row r="117" spans="1:33">
      <c r="A117" s="65"/>
      <c r="B117" s="42"/>
      <c r="C117" s="155" t="s">
        <v>167</v>
      </c>
      <c r="D117" s="155"/>
      <c r="E117" s="155"/>
      <c r="F117" s="155"/>
      <c r="G117" s="155"/>
      <c r="H117" s="155"/>
      <c r="I117" s="155"/>
      <c r="J117" s="155"/>
      <c r="K117" s="155"/>
      <c r="L117" s="66">
        <v>330391.33</v>
      </c>
      <c r="M117" s="67"/>
      <c r="N117" s="132">
        <v>1422029</v>
      </c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39"/>
      <c r="AE117" s="3" t="s">
        <v>167</v>
      </c>
      <c r="AF117" s="1"/>
      <c r="AG117" s="1"/>
    </row>
    <row r="118" spans="1:33">
      <c r="A118" s="65"/>
      <c r="B118" s="42"/>
      <c r="C118" s="155" t="s">
        <v>168</v>
      </c>
      <c r="D118" s="155"/>
      <c r="E118" s="155"/>
      <c r="F118" s="155"/>
      <c r="G118" s="155"/>
      <c r="H118" s="155"/>
      <c r="I118" s="155"/>
      <c r="J118" s="155"/>
      <c r="K118" s="155"/>
      <c r="L118" s="66">
        <v>1351627.07</v>
      </c>
      <c r="M118" s="67"/>
      <c r="N118" s="68">
        <v>3763453</v>
      </c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39"/>
      <c r="AE118" s="3" t="s">
        <v>168</v>
      </c>
      <c r="AF118" s="1"/>
      <c r="AG118" s="1"/>
    </row>
    <row r="119" spans="1:33">
      <c r="A119" s="65"/>
      <c r="B119" s="42"/>
      <c r="C119" s="155" t="s">
        <v>169</v>
      </c>
      <c r="D119" s="155"/>
      <c r="E119" s="155"/>
      <c r="F119" s="155"/>
      <c r="G119" s="155"/>
      <c r="H119" s="155"/>
      <c r="I119" s="155"/>
      <c r="J119" s="155"/>
      <c r="K119" s="155"/>
      <c r="L119" s="66">
        <v>249584.21</v>
      </c>
      <c r="M119" s="67"/>
      <c r="N119" s="68">
        <v>859943</v>
      </c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39"/>
      <c r="AE119" s="3" t="s">
        <v>169</v>
      </c>
      <c r="AF119" s="1"/>
      <c r="AG119" s="1"/>
    </row>
    <row r="120" spans="1:33">
      <c r="A120" s="65"/>
      <c r="B120" s="42"/>
      <c r="C120" s="155" t="s">
        <v>170</v>
      </c>
      <c r="D120" s="155"/>
      <c r="E120" s="155"/>
      <c r="F120" s="155"/>
      <c r="G120" s="155"/>
      <c r="H120" s="155"/>
      <c r="I120" s="155"/>
      <c r="J120" s="155"/>
      <c r="K120" s="155"/>
      <c r="L120" s="66">
        <v>286181.07</v>
      </c>
      <c r="M120" s="67"/>
      <c r="N120" s="68">
        <v>910983</v>
      </c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39"/>
      <c r="AE120" s="3" t="s">
        <v>170</v>
      </c>
      <c r="AF120" s="1"/>
      <c r="AG120" s="1"/>
    </row>
    <row r="121" spans="1:33">
      <c r="A121" s="65"/>
      <c r="B121" s="42"/>
      <c r="C121" s="155" t="s">
        <v>171</v>
      </c>
      <c r="D121" s="155"/>
      <c r="E121" s="155"/>
      <c r="F121" s="155"/>
      <c r="G121" s="155"/>
      <c r="H121" s="155"/>
      <c r="I121" s="155"/>
      <c r="J121" s="155"/>
      <c r="K121" s="155"/>
      <c r="L121" s="66">
        <v>151217.48000000001</v>
      </c>
      <c r="M121" s="67"/>
      <c r="N121" s="68">
        <v>438926</v>
      </c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39"/>
      <c r="AE121" s="3" t="s">
        <v>171</v>
      </c>
      <c r="AF121" s="1"/>
      <c r="AG121" s="1"/>
    </row>
    <row r="122" spans="1:33">
      <c r="A122" s="65"/>
      <c r="B122" s="42"/>
      <c r="C122" s="155" t="s">
        <v>172</v>
      </c>
      <c r="D122" s="155"/>
      <c r="E122" s="155"/>
      <c r="F122" s="155"/>
      <c r="G122" s="155"/>
      <c r="H122" s="155"/>
      <c r="I122" s="155"/>
      <c r="J122" s="155"/>
      <c r="K122" s="155"/>
      <c r="L122" s="66">
        <v>54065.08</v>
      </c>
      <c r="M122" s="67"/>
      <c r="N122" s="68">
        <v>150538</v>
      </c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39"/>
      <c r="AE122" s="3" t="s">
        <v>172</v>
      </c>
      <c r="AF122" s="1"/>
      <c r="AG122" s="1"/>
    </row>
    <row r="123" spans="1:33">
      <c r="A123" s="65"/>
      <c r="B123" s="42"/>
      <c r="C123" s="155" t="s">
        <v>173</v>
      </c>
      <c r="D123" s="155"/>
      <c r="E123" s="155"/>
      <c r="F123" s="155"/>
      <c r="G123" s="155"/>
      <c r="H123" s="155"/>
      <c r="I123" s="155"/>
      <c r="J123" s="155"/>
      <c r="K123" s="155"/>
      <c r="L123" s="80">
        <v>1405692.15</v>
      </c>
      <c r="M123" s="67"/>
      <c r="N123" s="84">
        <v>3913991</v>
      </c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39"/>
      <c r="AE123" s="3" t="s">
        <v>173</v>
      </c>
      <c r="AF123" s="1"/>
      <c r="AG123" s="1"/>
    </row>
    <row r="124" spans="1:33">
      <c r="A124" s="65"/>
      <c r="B124" s="42"/>
      <c r="C124" s="155" t="s">
        <v>174</v>
      </c>
      <c r="D124" s="155"/>
      <c r="E124" s="155"/>
      <c r="F124" s="155"/>
      <c r="G124" s="155"/>
      <c r="H124" s="155"/>
      <c r="I124" s="155"/>
      <c r="J124" s="155"/>
      <c r="K124" s="155"/>
      <c r="L124" s="66">
        <v>281138.43</v>
      </c>
      <c r="M124" s="67"/>
      <c r="N124" s="69">
        <v>782798.2</v>
      </c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39"/>
      <c r="AE124" s="1"/>
      <c r="AF124" s="3" t="s">
        <v>174</v>
      </c>
      <c r="AG124" s="1"/>
    </row>
    <row r="125" spans="1:33">
      <c r="A125" s="65"/>
      <c r="B125" s="56"/>
      <c r="C125" s="156" t="s">
        <v>175</v>
      </c>
      <c r="D125" s="156"/>
      <c r="E125" s="156"/>
      <c r="F125" s="156"/>
      <c r="G125" s="156"/>
      <c r="H125" s="156"/>
      <c r="I125" s="156"/>
      <c r="J125" s="156"/>
      <c r="K125" s="156"/>
      <c r="L125" s="80">
        <v>1686830.58</v>
      </c>
      <c r="M125" s="81"/>
      <c r="N125" s="82">
        <v>4696789.2</v>
      </c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39"/>
      <c r="AE125" s="1"/>
      <c r="AF125" s="1"/>
      <c r="AG125" s="39" t="s">
        <v>175</v>
      </c>
    </row>
    <row r="126" spans="1:33" ht="25.5" customHeight="1">
      <c r="A126" s="1"/>
      <c r="B126" s="56"/>
      <c r="C126" s="174" t="s">
        <v>180</v>
      </c>
      <c r="D126" s="175"/>
      <c r="E126" s="175"/>
      <c r="F126" s="175"/>
      <c r="G126" s="175"/>
      <c r="H126" s="175"/>
      <c r="I126" s="175"/>
      <c r="J126" s="175"/>
      <c r="K126" s="176"/>
      <c r="L126" s="77"/>
      <c r="M126" s="78"/>
      <c r="N126" s="83">
        <v>1.0509999999999999</v>
      </c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spans="1:33" s="2" customFormat="1" ht="23.25" customHeight="1">
      <c r="B127" s="56"/>
      <c r="C127" s="174" t="s">
        <v>182</v>
      </c>
      <c r="D127" s="175"/>
      <c r="E127" s="175"/>
      <c r="F127" s="175"/>
      <c r="G127" s="175"/>
      <c r="H127" s="175"/>
      <c r="I127" s="175"/>
      <c r="J127" s="175"/>
      <c r="K127" s="176"/>
      <c r="L127" s="77"/>
      <c r="M127" s="78"/>
      <c r="N127" s="79">
        <f>N123*N126</f>
        <v>4113604.5409999997</v>
      </c>
    </row>
    <row r="128" spans="1:33" s="2" customFormat="1" ht="24" customHeight="1">
      <c r="B128" s="56"/>
      <c r="C128" s="174" t="s">
        <v>181</v>
      </c>
      <c r="D128" s="175"/>
      <c r="E128" s="175"/>
      <c r="F128" s="175"/>
      <c r="G128" s="175"/>
      <c r="H128" s="175"/>
      <c r="I128" s="175"/>
      <c r="J128" s="175"/>
      <c r="K128" s="176"/>
      <c r="L128" s="77"/>
      <c r="M128" s="78"/>
      <c r="N128" s="79">
        <f>N127*20/100</f>
        <v>822720.90819999995</v>
      </c>
    </row>
    <row r="129" spans="1:33" s="2" customFormat="1" ht="21.75" customHeight="1">
      <c r="B129" s="56"/>
      <c r="C129" s="174" t="s">
        <v>183</v>
      </c>
      <c r="D129" s="175"/>
      <c r="E129" s="175"/>
      <c r="F129" s="175"/>
      <c r="G129" s="175"/>
      <c r="H129" s="175"/>
      <c r="I129" s="175"/>
      <c r="J129" s="175"/>
      <c r="K129" s="176"/>
      <c r="L129" s="77"/>
      <c r="M129" s="78"/>
      <c r="N129" s="85">
        <f>N127+N128</f>
        <v>4936325.4491999997</v>
      </c>
    </row>
    <row r="130" spans="1:33" s="2" customFormat="1" ht="9" customHeight="1">
      <c r="B130" s="56"/>
      <c r="C130" s="76"/>
      <c r="D130" s="76"/>
      <c r="E130" s="76"/>
      <c r="F130" s="76"/>
      <c r="G130" s="76"/>
      <c r="H130" s="76"/>
      <c r="I130" s="76"/>
      <c r="J130" s="76"/>
      <c r="K130" s="76"/>
      <c r="L130" s="70"/>
      <c r="M130" s="71"/>
      <c r="N130" s="72"/>
    </row>
    <row r="131" spans="1:33" s="2" customFormat="1" ht="15.75" customHeight="1">
      <c r="B131" s="56"/>
      <c r="C131" s="76"/>
      <c r="D131" s="76"/>
      <c r="E131" s="76"/>
      <c r="F131" s="76"/>
      <c r="G131" s="76"/>
      <c r="H131" s="76"/>
      <c r="I131" s="76"/>
      <c r="J131" s="76"/>
      <c r="K131" s="76"/>
      <c r="L131" s="70"/>
      <c r="M131" s="71"/>
      <c r="N131" s="72"/>
    </row>
    <row r="132" spans="1:33" ht="53.25" customHeight="1">
      <c r="A132" s="73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spans="1:33" s="2" customFormat="1">
      <c r="B133" s="74" t="s">
        <v>176</v>
      </c>
      <c r="C133" s="161" t="s">
        <v>177</v>
      </c>
      <c r="D133" s="161"/>
      <c r="E133" s="161"/>
      <c r="F133" s="161"/>
      <c r="G133" s="161"/>
      <c r="H133" s="161"/>
      <c r="I133" s="161"/>
      <c r="J133" s="161"/>
      <c r="K133" s="161"/>
      <c r="L133" s="161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s="2" customFormat="1" ht="13.5" customHeight="1">
      <c r="B134" s="4"/>
      <c r="C134" s="169" t="s">
        <v>178</v>
      </c>
      <c r="D134" s="169"/>
      <c r="E134" s="169"/>
      <c r="F134" s="169"/>
      <c r="G134" s="169"/>
      <c r="H134" s="169"/>
      <c r="I134" s="169"/>
      <c r="J134" s="169"/>
      <c r="K134" s="169"/>
      <c r="L134" s="169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s="2" customFormat="1" ht="12.75" customHeight="1">
      <c r="B135" s="74" t="s">
        <v>179</v>
      </c>
      <c r="C135" s="161"/>
      <c r="D135" s="161"/>
      <c r="E135" s="161"/>
      <c r="F135" s="161"/>
      <c r="G135" s="161"/>
      <c r="H135" s="161"/>
      <c r="I135" s="161"/>
      <c r="J135" s="161"/>
      <c r="K135" s="161"/>
      <c r="L135" s="161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s="2" customFormat="1" ht="13.5" customHeight="1">
      <c r="C136" s="169" t="s">
        <v>178</v>
      </c>
      <c r="D136" s="169"/>
      <c r="E136" s="169"/>
      <c r="F136" s="169"/>
      <c r="G136" s="169"/>
      <c r="H136" s="169"/>
      <c r="I136" s="169"/>
      <c r="J136" s="169"/>
      <c r="K136" s="169"/>
      <c r="L136" s="169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ht="11.25" customHeight="1">
      <c r="A137" s="2" t="s">
        <v>217</v>
      </c>
    </row>
    <row r="138" spans="1:33" s="2" customFormat="1" ht="11.25" customHeight="1">
      <c r="A138" s="2" t="s">
        <v>218</v>
      </c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s="2" customFormat="1" ht="11.25" customHeight="1">
      <c r="A139" s="2" t="s">
        <v>219</v>
      </c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>
      <c r="A140" s="184" t="s">
        <v>220</v>
      </c>
      <c r="B140" s="185"/>
      <c r="C140" s="186"/>
      <c r="D140" s="187"/>
      <c r="E140" s="187"/>
      <c r="F140" s="75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 ht="15" customHeight="1">
      <c r="A141" s="2" t="s">
        <v>215</v>
      </c>
    </row>
    <row r="142" spans="1:33" ht="11.25" customHeight="1">
      <c r="A142" s="2" t="s">
        <v>216</v>
      </c>
    </row>
  </sheetData>
  <mergeCells count="115">
    <mergeCell ref="A21:N21"/>
    <mergeCell ref="A22:N22"/>
    <mergeCell ref="A23:N23"/>
    <mergeCell ref="C126:K126"/>
    <mergeCell ref="C127:K127"/>
    <mergeCell ref="C128:K128"/>
    <mergeCell ref="C129:K129"/>
    <mergeCell ref="B27:F27"/>
    <mergeCell ref="A14:N14"/>
    <mergeCell ref="A17:N17"/>
    <mergeCell ref="A18:N18"/>
    <mergeCell ref="A24:N24"/>
    <mergeCell ref="B26:F26"/>
    <mergeCell ref="C31:D31"/>
    <mergeCell ref="M38:M40"/>
    <mergeCell ref="G38:I39"/>
    <mergeCell ref="L36:M36"/>
    <mergeCell ref="A20:N20"/>
    <mergeCell ref="C43:E43"/>
    <mergeCell ref="C44:N44"/>
    <mergeCell ref="B38:B40"/>
    <mergeCell ref="F38:F40"/>
    <mergeCell ref="A38:A40"/>
    <mergeCell ref="C65:E65"/>
    <mergeCell ref="C66:E66"/>
    <mergeCell ref="C67:E67"/>
    <mergeCell ref="C68:E68"/>
    <mergeCell ref="C135:L135"/>
    <mergeCell ref="C134:L134"/>
    <mergeCell ref="C136:L136"/>
    <mergeCell ref="N38:N40"/>
    <mergeCell ref="J38:L39"/>
    <mergeCell ref="C41:E41"/>
    <mergeCell ref="C45:N45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N58"/>
    <mergeCell ref="C59:E59"/>
    <mergeCell ref="C38:E40"/>
    <mergeCell ref="C133:L133"/>
    <mergeCell ref="A42:N42"/>
    <mergeCell ref="K4:N4"/>
    <mergeCell ref="A4:C4"/>
    <mergeCell ref="A5:D5"/>
    <mergeCell ref="J5:N5"/>
    <mergeCell ref="A6:D6"/>
    <mergeCell ref="J6:N6"/>
    <mergeCell ref="D10:N10"/>
    <mergeCell ref="A13:N13"/>
    <mergeCell ref="A16:N16"/>
    <mergeCell ref="C69:E69"/>
    <mergeCell ref="C60:E60"/>
    <mergeCell ref="C61:E61"/>
    <mergeCell ref="C62:E62"/>
    <mergeCell ref="C63:E63"/>
    <mergeCell ref="C64:E64"/>
    <mergeCell ref="C75:E75"/>
    <mergeCell ref="C76:E76"/>
    <mergeCell ref="C77:E77"/>
    <mergeCell ref="C78:E78"/>
    <mergeCell ref="C79:E79"/>
    <mergeCell ref="C70:E70"/>
    <mergeCell ref="C71:N71"/>
    <mergeCell ref="C72:N72"/>
    <mergeCell ref="C73:E73"/>
    <mergeCell ref="C74:E74"/>
    <mergeCell ref="C87:E87"/>
    <mergeCell ref="C88:N88"/>
    <mergeCell ref="C89:N89"/>
    <mergeCell ref="C90:E90"/>
    <mergeCell ref="C91:E91"/>
    <mergeCell ref="C80:E80"/>
    <mergeCell ref="C81:E81"/>
    <mergeCell ref="C82:E82"/>
    <mergeCell ref="C84:E84"/>
    <mergeCell ref="C86:N86"/>
    <mergeCell ref="C97:E97"/>
    <mergeCell ref="C98:E98"/>
    <mergeCell ref="C99:E99"/>
    <mergeCell ref="C100:E100"/>
    <mergeCell ref="C101:E101"/>
    <mergeCell ref="C92:E92"/>
    <mergeCell ref="C93:E93"/>
    <mergeCell ref="C94:E94"/>
    <mergeCell ref="C95:E95"/>
    <mergeCell ref="C96:E96"/>
    <mergeCell ref="C112:K112"/>
    <mergeCell ref="C113:K113"/>
    <mergeCell ref="C114:K114"/>
    <mergeCell ref="C115:K115"/>
    <mergeCell ref="C116:K116"/>
    <mergeCell ref="C103:E103"/>
    <mergeCell ref="C105:N105"/>
    <mergeCell ref="C106:E106"/>
    <mergeCell ref="C107:E107"/>
    <mergeCell ref="C111:K111"/>
    <mergeCell ref="C122:K122"/>
    <mergeCell ref="C123:K123"/>
    <mergeCell ref="C124:K124"/>
    <mergeCell ref="C125:K125"/>
    <mergeCell ref="C117:K117"/>
    <mergeCell ref="C118:K118"/>
    <mergeCell ref="C119:K119"/>
    <mergeCell ref="C120:K120"/>
    <mergeCell ref="C121:K121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7" max="1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Расчет-Расшифровка</vt:lpstr>
      <vt:lpstr>Альбом</vt:lpstr>
      <vt:lpstr>Альбом!Print_Area</vt:lpstr>
      <vt:lpstr>Альбом!Print_Titles</vt:lpstr>
      <vt:lpstr>Альбом!Заголовки_для_печати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Костина Татьяна Николаевна</dc:creator>
  <cp:lastModifiedBy>Yljankova_VV</cp:lastModifiedBy>
  <cp:lastPrinted>2021-07-28T08:22:20Z</cp:lastPrinted>
  <dcterms:created xsi:type="dcterms:W3CDTF">2020-09-30T08:50:27Z</dcterms:created>
  <dcterms:modified xsi:type="dcterms:W3CDTF">2022-02-02T09:37:54Z</dcterms:modified>
</cp:coreProperties>
</file>